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240" windowHeight="12330" tabRatio="589"/>
  </bookViews>
  <sheets>
    <sheet name="Obras" sheetId="86" r:id="rId1"/>
    <sheet name="Equipamentos" sheetId="88" r:id="rId2"/>
    <sheet name="Capacitação" sheetId="90" r:id="rId3"/>
    <sheet name="Pesquisa" sheetId="92" r:id="rId4"/>
    <sheet name="Custeio" sheetId="94" r:id="rId5"/>
  </sheets>
  <definedNames>
    <definedName name="_xlnm._FilterDatabase" localSheetId="2" hidden="1">Capacitação!#REF!</definedName>
    <definedName name="_xlnm._FilterDatabase" localSheetId="4" hidden="1">Custeio!#REF!</definedName>
    <definedName name="_xlnm._FilterDatabase" localSheetId="1" hidden="1">Equipamentos!#REF!</definedName>
    <definedName name="_xlnm._FilterDatabase" localSheetId="0" hidden="1">Obras!#REF!</definedName>
    <definedName name="_xlnm._FilterDatabase" localSheetId="3" hidden="1">Pesquisa!#REF!</definedName>
    <definedName name="_xlnm.Print_Area" localSheetId="2">Capacitação!$A$1:$N$7</definedName>
    <definedName name="_xlnm.Print_Area" localSheetId="4">Custeio!$A$1:$N$7</definedName>
    <definedName name="_xlnm.Print_Area" localSheetId="1">Equipamentos!$A$1:$N$16</definedName>
    <definedName name="_xlnm.Print_Area" localSheetId="0">Obras!$A$1:$N$7</definedName>
    <definedName name="_xlnm.Print_Area" localSheetId="3">Pesquisa!$A$1:$N$7</definedName>
    <definedName name="_xlnm.Print_Titles" localSheetId="2">Capacitação!$1:$4</definedName>
    <definedName name="_xlnm.Print_Titles" localSheetId="4">Custeio!$1:$4</definedName>
    <definedName name="_xlnm.Print_Titles" localSheetId="1">Equipamentos!$1:$4</definedName>
    <definedName name="_xlnm.Print_Titles" localSheetId="0">Obras!$1:$4</definedName>
    <definedName name="_xlnm.Print_Titles" localSheetId="3">Pesquisa!$1:$4</definedName>
  </definedNames>
  <calcPr calcId="162913"/>
</workbook>
</file>

<file path=xl/calcChain.xml><?xml version="1.0" encoding="utf-8"?>
<calcChain xmlns="http://schemas.openxmlformats.org/spreadsheetml/2006/main">
  <c r="M8" i="92" l="1"/>
  <c r="L8" i="92"/>
  <c r="J8" i="92"/>
  <c r="M21" i="88"/>
  <c r="M16" i="86"/>
  <c r="L21" i="88" l="1"/>
  <c r="J21" i="88"/>
  <c r="L16" i="86"/>
  <c r="J16" i="86"/>
  <c r="J6" i="94" l="1"/>
  <c r="M20" i="88" l="1"/>
  <c r="L20" i="88"/>
  <c r="M19" i="88"/>
  <c r="L19" i="88"/>
  <c r="M18" i="88"/>
  <c r="L18" i="88"/>
  <c r="M17" i="88"/>
  <c r="L17" i="88"/>
  <c r="M16" i="88"/>
  <c r="L16" i="88"/>
  <c r="M15" i="88"/>
  <c r="L15" i="88"/>
  <c r="M14" i="88"/>
  <c r="L14" i="88"/>
  <c r="M13" i="88"/>
  <c r="L13" i="88"/>
  <c r="M12" i="88"/>
  <c r="L12" i="88"/>
  <c r="M11" i="88"/>
  <c r="L11" i="88"/>
  <c r="J20" i="88"/>
  <c r="J19" i="88"/>
  <c r="J18" i="88"/>
  <c r="J17" i="88"/>
  <c r="J16" i="88"/>
  <c r="J15" i="88"/>
  <c r="J14" i="88"/>
  <c r="J13" i="88"/>
  <c r="J12" i="88"/>
  <c r="J11" i="88"/>
  <c r="M10" i="88"/>
  <c r="L10" i="88"/>
  <c r="J10" i="88"/>
  <c r="M9" i="88"/>
  <c r="L9" i="88"/>
  <c r="J9" i="88"/>
  <c r="M8" i="88"/>
  <c r="L8" i="88"/>
  <c r="J8" i="88"/>
  <c r="M7" i="88"/>
  <c r="L7" i="88"/>
  <c r="J7" i="88"/>
  <c r="M6" i="88"/>
  <c r="L6" i="88"/>
  <c r="J6" i="88"/>
  <c r="M11" i="90"/>
  <c r="L11" i="90"/>
  <c r="M10" i="90"/>
  <c r="L10" i="90"/>
  <c r="M9" i="90"/>
  <c r="L9" i="90"/>
  <c r="M8" i="90"/>
  <c r="L8" i="90"/>
  <c r="M7" i="90"/>
  <c r="L7" i="90"/>
  <c r="M6" i="90"/>
  <c r="L6" i="90"/>
  <c r="J6" i="90"/>
  <c r="J7" i="90"/>
  <c r="J8" i="90"/>
  <c r="J9" i="90"/>
  <c r="J10" i="90"/>
  <c r="J11" i="90"/>
  <c r="M7" i="92"/>
  <c r="L7" i="92"/>
  <c r="M6" i="92"/>
  <c r="L6" i="92"/>
  <c r="J7" i="92"/>
  <c r="J6" i="92"/>
  <c r="M6" i="94"/>
  <c r="L6" i="94"/>
  <c r="M15" i="86"/>
  <c r="L15" i="86"/>
  <c r="M14" i="86"/>
  <c r="L14" i="86"/>
  <c r="J15" i="86"/>
  <c r="J14" i="86"/>
  <c r="M13" i="86"/>
  <c r="L13" i="86"/>
  <c r="J13" i="86"/>
  <c r="M12" i="86"/>
  <c r="L12" i="86"/>
  <c r="J12" i="86"/>
  <c r="M11" i="86"/>
  <c r="L11" i="86"/>
  <c r="J11" i="86"/>
  <c r="M10" i="86"/>
  <c r="L10" i="86"/>
  <c r="J10" i="86"/>
  <c r="M9" i="86"/>
  <c r="L9" i="86"/>
  <c r="J9" i="86"/>
  <c r="M8" i="86"/>
  <c r="L8" i="86"/>
  <c r="J8" i="86"/>
  <c r="M7" i="86"/>
  <c r="L7" i="86"/>
  <c r="J7" i="86"/>
  <c r="M6" i="86"/>
  <c r="L6" i="86"/>
  <c r="J6" i="86"/>
</calcChain>
</file>

<file path=xl/sharedStrings.xml><?xml version="1.0" encoding="utf-8"?>
<sst xmlns="http://schemas.openxmlformats.org/spreadsheetml/2006/main" count="380" uniqueCount="167">
  <si>
    <t>Objeto do Convênio</t>
  </si>
  <si>
    <t>Hemominas</t>
  </si>
  <si>
    <t>Total do Convênio</t>
  </si>
  <si>
    <t>Prestação Contas</t>
  </si>
  <si>
    <t>Renovação</t>
  </si>
  <si>
    <t>Datas</t>
  </si>
  <si>
    <t>Valores dos Convênios</t>
  </si>
  <si>
    <t>Ano</t>
  </si>
  <si>
    <t>Nº Convênio</t>
  </si>
  <si>
    <t>Nº SIMG</t>
  </si>
  <si>
    <t>Planilha de Controle Convênios</t>
  </si>
  <si>
    <t>Orgão 
Conced.</t>
  </si>
  <si>
    <t>Nº Siconv</t>
  </si>
  <si>
    <t>Observações:</t>
  </si>
  <si>
    <t>** nº do processo SEI principal.</t>
  </si>
  <si>
    <t>* Informar o nome e o setor (sigla).</t>
  </si>
  <si>
    <t>Concedente</t>
  </si>
  <si>
    <t xml:space="preserve">Vigência </t>
  </si>
  <si>
    <t xml:space="preserve">CCD: 001.31 </t>
  </si>
  <si>
    <t>nº. SEI**</t>
  </si>
  <si>
    <t>FPOP-A.GDI.EPJ-01
VERSÃO 01 - Agosto/2019</t>
  </si>
  <si>
    <t>Gestor*</t>
  </si>
  <si>
    <t>642689</t>
  </si>
  <si>
    <t>089664</t>
  </si>
  <si>
    <t>2008</t>
  </si>
  <si>
    <t>MS</t>
  </si>
  <si>
    <t>9000591</t>
  </si>
  <si>
    <t>Reforma Hemonúcleo Manhuaçu</t>
  </si>
  <si>
    <t>xxxxx</t>
  </si>
  <si>
    <t xml:space="preserve">750626  </t>
  </si>
  <si>
    <t>061492</t>
  </si>
  <si>
    <t>9008259</t>
  </si>
  <si>
    <t>Reforma  Hemonúcleo Diamantina</t>
  </si>
  <si>
    <t xml:space="preserve">750621 </t>
  </si>
  <si>
    <t>060679</t>
  </si>
  <si>
    <t>9008260</t>
  </si>
  <si>
    <t>Reforma  Hemonúcleo Ponte Nova</t>
  </si>
  <si>
    <t xml:space="preserve">764283  </t>
  </si>
  <si>
    <t>065232</t>
  </si>
  <si>
    <t>SES</t>
  </si>
  <si>
    <t>xxxx</t>
  </si>
  <si>
    <t>Construção do Cetebio</t>
  </si>
  <si>
    <t xml:space="preserve">765543  </t>
  </si>
  <si>
    <t>065236</t>
  </si>
  <si>
    <t>Reforma Hemocentro Pouso Alegre</t>
  </si>
  <si>
    <t xml:space="preserve">765547  </t>
  </si>
  <si>
    <t>065237</t>
  </si>
  <si>
    <t>Reforma Hemocentro Montes Claros</t>
  </si>
  <si>
    <t xml:space="preserve">765549 </t>
  </si>
  <si>
    <t>065238</t>
  </si>
  <si>
    <t>Reforma  Hemonúcleo  São João Del Rei</t>
  </si>
  <si>
    <t xml:space="preserve">775091 </t>
  </si>
  <si>
    <t>023172</t>
  </si>
  <si>
    <t>Conclusão da Unidade de Coleta de Betim</t>
  </si>
  <si>
    <t>066683</t>
  </si>
  <si>
    <t>9210791</t>
  </si>
  <si>
    <t>Construção da Sede  Hemonúcleo Ponte Nova</t>
  </si>
  <si>
    <t>Construção do Hemonúcleo Ipatinga</t>
  </si>
  <si>
    <t>2320.01.0002148/2018-25</t>
  </si>
  <si>
    <t>TDCO 05</t>
  </si>
  <si>
    <t>2019</t>
  </si>
  <si>
    <t>Custeio das ações para captação de doadores de sangue, coleta, produção e distribuição de hemocomponentes para a manutenção de estoque de sangue e componentes, em atendimento ao plano de contingência devido à epidemia de dengue conforme Decreto NE nº 252/2019</t>
  </si>
  <si>
    <t>2320.01.0006480/2019-40</t>
  </si>
  <si>
    <t>836289</t>
  </si>
  <si>
    <t>26658</t>
  </si>
  <si>
    <t>2016</t>
  </si>
  <si>
    <t>836294</t>
  </si>
  <si>
    <t>26657</t>
  </si>
  <si>
    <t>9131050</t>
  </si>
  <si>
    <t>9131049</t>
  </si>
  <si>
    <t>Pesquisa  - implantação de testes para realizar o diagnóstico de pacientes com doença de Von Willebrand</t>
  </si>
  <si>
    <t>Pesquisa HCV e Hemofilia</t>
  </si>
  <si>
    <t>2320.01.0001918/2018-27</t>
  </si>
  <si>
    <t xml:space="preserve">2320.01.0002496/2018-38 </t>
  </si>
  <si>
    <t>Dirceu Jacome -  A.GIF</t>
  </si>
  <si>
    <t>Daniel Chaves - T.GDT.PQS</t>
  </si>
  <si>
    <t>Marina Lobato - T.GDT</t>
  </si>
  <si>
    <t>Maria José - T.GSA</t>
  </si>
  <si>
    <t>761670</t>
  </si>
  <si>
    <t>032776</t>
  </si>
  <si>
    <t>760945</t>
  </si>
  <si>
    <t>034502</t>
  </si>
  <si>
    <t>775278</t>
  </si>
  <si>
    <t>036598</t>
  </si>
  <si>
    <t>078863</t>
  </si>
  <si>
    <t>2011</t>
  </si>
  <si>
    <t>2012</t>
  </si>
  <si>
    <t>-----</t>
  </si>
  <si>
    <t>Capacitação e Qualificação de profissional Técnico e Administrativo em Níveis Gerenciais</t>
  </si>
  <si>
    <t>Estratégias para Implantação de Comitês Transfusionais e Aprimoramento da Hemovigilância Transfusional no Âmbito da Hemorrede Nacional.</t>
  </si>
  <si>
    <t>Capacitação Técnica dos Servidores da Fundação Hemominas</t>
  </si>
  <si>
    <t>Capacitação Profissionais</t>
  </si>
  <si>
    <t>Encontro Residual</t>
  </si>
  <si>
    <t>IX Simpósio Brasileiro de Doença Falciforme</t>
  </si>
  <si>
    <t>Isabelli Vasconcelos - A.GIF.ENG</t>
  </si>
  <si>
    <t>Manuela Mota- G.GRH.TDE</t>
  </si>
  <si>
    <t>Raquel Delgado - T.GHH.HTNI</t>
  </si>
  <si>
    <t>2320.01.0002130/2018-26</t>
  </si>
  <si>
    <t xml:space="preserve">2320.01.0002497/2018-11 </t>
  </si>
  <si>
    <t>2320.01.0002499/2018-54</t>
  </si>
  <si>
    <t xml:space="preserve">675
728055 </t>
  </si>
  <si>
    <t>069255</t>
  </si>
  <si>
    <t>Aquisição de Equipamentos e Materiais Permanentes</t>
  </si>
  <si>
    <t xml:space="preserve">2320.01.0002065/2018-35 </t>
  </si>
  <si>
    <t>009</t>
  </si>
  <si>
    <t>797425</t>
  </si>
  <si>
    <t>089699</t>
  </si>
  <si>
    <t>2013</t>
  </si>
  <si>
    <t xml:space="preserve">2320.01.0002147/2018-52  </t>
  </si>
  <si>
    <t>797422</t>
  </si>
  <si>
    <t>089700</t>
  </si>
  <si>
    <t>2320.01.0004602/2018-18</t>
  </si>
  <si>
    <t>004</t>
  </si>
  <si>
    <t>2015</t>
  </si>
  <si>
    <t>2320.01.0002237/2018-47</t>
  </si>
  <si>
    <t>011</t>
  </si>
  <si>
    <t>012</t>
  </si>
  <si>
    <t>826249</t>
  </si>
  <si>
    <t>836296</t>
  </si>
  <si>
    <t>836291</t>
  </si>
  <si>
    <t>836292</t>
  </si>
  <si>
    <t>852636</t>
  </si>
  <si>
    <t>872064</t>
  </si>
  <si>
    <t>872065</t>
  </si>
  <si>
    <t>44121</t>
  </si>
  <si>
    <t>26660</t>
  </si>
  <si>
    <t>26659</t>
  </si>
  <si>
    <t>26683</t>
  </si>
  <si>
    <t>050273</t>
  </si>
  <si>
    <t>050279</t>
  </si>
  <si>
    <t>9074655</t>
  </si>
  <si>
    <t>9085353</t>
  </si>
  <si>
    <t>9085352</t>
  </si>
  <si>
    <t>9085354</t>
  </si>
  <si>
    <t xml:space="preserve">9178627 </t>
  </si>
  <si>
    <t>9178268</t>
  </si>
  <si>
    <t>2018</t>
  </si>
  <si>
    <t>Aquisição de Equipamentos e Materiais Permanentes - Hemoc.</t>
  </si>
  <si>
    <t>Aquisição de Equipamentos e Materiais Permanentes - Imuno</t>
  </si>
  <si>
    <t>Aquisição de Equipamentos e Materiais Permanentes - Informática</t>
  </si>
  <si>
    <t>Maildes Junqueira - A.GTC</t>
  </si>
  <si>
    <t xml:space="preserve">2320.01.0002239/2018-90    </t>
  </si>
  <si>
    <t xml:space="preserve">2320.01.0002404/2018-97  </t>
  </si>
  <si>
    <t xml:space="preserve">2320.01.0002446/2018-30 </t>
  </si>
  <si>
    <t>2320.01.0002422/2018-96</t>
  </si>
  <si>
    <t>2320.01.0002502/2018-70</t>
  </si>
  <si>
    <t>2320.01.0002506/2018-59</t>
  </si>
  <si>
    <t xml:space="preserve">2320.01.0002187/2018-39    </t>
  </si>
  <si>
    <t>2320.01.0002185/2018-93</t>
  </si>
  <si>
    <t>2320.01.0002087/2018-23 
2320.01.0008561/2019-16</t>
  </si>
  <si>
    <t>Execução Direta (emenda parlamentar)</t>
  </si>
  <si>
    <t>Custeio - Recursos serão utilizados para pagamento de serviços e despesas correntes gerais do CETEBIO</t>
  </si>
  <si>
    <t>2320.01.0003666/2019-67</t>
  </si>
  <si>
    <t>Maria Lúcia Soares de Moura - Gerente Administrativa CETEBIO</t>
  </si>
  <si>
    <t>886359</t>
  </si>
  <si>
    <t>2320.01.0012327/2019-87</t>
  </si>
  <si>
    <t>046296</t>
  </si>
  <si>
    <t>Maria José - T.GSA e Maildes Junqueira - A.GTC</t>
  </si>
  <si>
    <t>046295</t>
  </si>
  <si>
    <t>886347</t>
  </si>
  <si>
    <t>2320.01.0012316/2019-93</t>
  </si>
  <si>
    <t xml:space="preserve">Reforma Hemocentro de Montes Claros  </t>
  </si>
  <si>
    <t>2320.01.0016159/2019-25</t>
  </si>
  <si>
    <t>Projeto de pesquisa - fatores genéticos e não-genéticos relacionados ao desfecho final da imunotolerância</t>
  </si>
  <si>
    <t>9241373</t>
  </si>
  <si>
    <t xml:space="preserve"> 9241372</t>
  </si>
  <si>
    <t>9241370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</si>
</sst>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0" x14ac:knownFonts="1">
    <font>
      <sz val="10"/>
      <name val="Arial"/>
    </font>
    <font>
      <b/>
      <sz val="22"/>
      <color theme="0"/>
      <name val="Arial"/>
      <family val="2"/>
    </font>
    <font>
      <sz val="12"/>
      <name val="Arial"/>
      <family val="2"/>
    </font>
    <font>
      <b/>
      <sz val="16"/>
      <color theme="0"/>
      <name val="Arial"/>
      <family val="2"/>
    </font>
    <font>
      <sz val="16"/>
      <name val="Arial"/>
      <family val="2"/>
    </font>
    <font>
      <sz val="14"/>
      <color theme="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65"/>
        <bgColor theme="4" tint="-0.24994659260841701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2" borderId="0" xfId="0" applyFill="1"/>
    <xf numFmtId="0" fontId="0" fillId="0" borderId="0" xfId="0"/>
    <xf numFmtId="0" fontId="2" fillId="0" borderId="6" xfId="0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164" fontId="2" fillId="0" borderId="6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0" fillId="2" borderId="0" xfId="0" applyFill="1" applyBorder="1"/>
    <xf numFmtId="49" fontId="6" fillId="0" borderId="6" xfId="0" applyNumberFormat="1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14" fontId="7" fillId="2" borderId="6" xfId="0" applyNumberFormat="1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14" fontId="6" fillId="2" borderId="6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14" fontId="8" fillId="0" borderId="6" xfId="0" applyNumberFormat="1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4" fontId="9" fillId="0" borderId="14" xfId="0" applyNumberFormat="1" applyFont="1" applyFill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/>
    </xf>
    <xf numFmtId="14" fontId="7" fillId="2" borderId="6" xfId="0" applyNumberFormat="1" applyFont="1" applyFill="1" applyBorder="1" applyAlignment="1">
      <alignment horizontal="center" vertical="center"/>
    </xf>
    <xf numFmtId="14" fontId="8" fillId="0" borderId="6" xfId="0" applyNumberFormat="1" applyFont="1" applyFill="1" applyBorder="1" applyAlignment="1">
      <alignment horizontal="center" vertical="center" wrapText="1"/>
    </xf>
    <xf numFmtId="164" fontId="7" fillId="2" borderId="13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DDDD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1018267</xdr:colOff>
      <xdr:row>0</xdr:row>
      <xdr:rowOff>127000</xdr:rowOff>
    </xdr:from>
    <xdr:to>
      <xdr:col>13</xdr:col>
      <xdr:colOff>2026145</xdr:colOff>
      <xdr:row>1</xdr:row>
      <xdr:rowOff>439964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46142" y="127000"/>
          <a:ext cx="1007878" cy="662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0</xdr:row>
          <xdr:rowOff>66675</xdr:rowOff>
        </xdr:from>
        <xdr:to>
          <xdr:col>1</xdr:col>
          <xdr:colOff>333375</xdr:colOff>
          <xdr:row>1</xdr:row>
          <xdr:rowOff>476250</xdr:rowOff>
        </xdr:to>
        <xdr:sp macro="" textlink="">
          <xdr:nvSpPr>
            <xdr:cNvPr id="508930" name="Object 2" hidden="1">
              <a:extLst>
                <a:ext uri="{63B3BB69-23CF-44E3-9099-C40C66FF867C}">
                  <a14:compatExt spid="_x0000_s508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1018267</xdr:colOff>
      <xdr:row>0</xdr:row>
      <xdr:rowOff>127000</xdr:rowOff>
    </xdr:from>
    <xdr:to>
      <xdr:col>13</xdr:col>
      <xdr:colOff>2026145</xdr:colOff>
      <xdr:row>1</xdr:row>
      <xdr:rowOff>439964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10942" y="127000"/>
          <a:ext cx="1007878" cy="665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0</xdr:row>
          <xdr:rowOff>66675</xdr:rowOff>
        </xdr:from>
        <xdr:to>
          <xdr:col>1</xdr:col>
          <xdr:colOff>333375</xdr:colOff>
          <xdr:row>1</xdr:row>
          <xdr:rowOff>476250</xdr:rowOff>
        </xdr:to>
        <xdr:sp macro="" textlink="">
          <xdr:nvSpPr>
            <xdr:cNvPr id="509953" name="Object 1" hidden="1">
              <a:extLst>
                <a:ext uri="{63B3BB69-23CF-44E3-9099-C40C66FF867C}">
                  <a14:compatExt spid="_x0000_s509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1018267</xdr:colOff>
      <xdr:row>0</xdr:row>
      <xdr:rowOff>127000</xdr:rowOff>
    </xdr:from>
    <xdr:to>
      <xdr:col>13</xdr:col>
      <xdr:colOff>2026145</xdr:colOff>
      <xdr:row>1</xdr:row>
      <xdr:rowOff>439964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10942" y="127000"/>
          <a:ext cx="1007878" cy="665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0</xdr:row>
          <xdr:rowOff>66675</xdr:rowOff>
        </xdr:from>
        <xdr:to>
          <xdr:col>1</xdr:col>
          <xdr:colOff>333375</xdr:colOff>
          <xdr:row>1</xdr:row>
          <xdr:rowOff>476250</xdr:rowOff>
        </xdr:to>
        <xdr:sp macro="" textlink="">
          <xdr:nvSpPr>
            <xdr:cNvPr id="510977" name="Object 1" hidden="1">
              <a:extLst>
                <a:ext uri="{63B3BB69-23CF-44E3-9099-C40C66FF867C}">
                  <a14:compatExt spid="_x0000_s510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1018267</xdr:colOff>
      <xdr:row>0</xdr:row>
      <xdr:rowOff>127000</xdr:rowOff>
    </xdr:from>
    <xdr:to>
      <xdr:col>13</xdr:col>
      <xdr:colOff>2026145</xdr:colOff>
      <xdr:row>1</xdr:row>
      <xdr:rowOff>439964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10942" y="127000"/>
          <a:ext cx="1007878" cy="665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0</xdr:row>
          <xdr:rowOff>66675</xdr:rowOff>
        </xdr:from>
        <xdr:to>
          <xdr:col>1</xdr:col>
          <xdr:colOff>333375</xdr:colOff>
          <xdr:row>1</xdr:row>
          <xdr:rowOff>476250</xdr:rowOff>
        </xdr:to>
        <xdr:sp macro="" textlink="">
          <xdr:nvSpPr>
            <xdr:cNvPr id="512001" name="Object 1" hidden="1">
              <a:extLst>
                <a:ext uri="{63B3BB69-23CF-44E3-9099-C40C66FF867C}">
                  <a14:compatExt spid="_x0000_s512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1018267</xdr:colOff>
      <xdr:row>0</xdr:row>
      <xdr:rowOff>127000</xdr:rowOff>
    </xdr:from>
    <xdr:to>
      <xdr:col>13</xdr:col>
      <xdr:colOff>2026145</xdr:colOff>
      <xdr:row>1</xdr:row>
      <xdr:rowOff>439964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10942" y="127000"/>
          <a:ext cx="1007878" cy="665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533400</xdr:colOff>
          <xdr:row>0</xdr:row>
          <xdr:rowOff>66675</xdr:rowOff>
        </xdr:from>
        <xdr:to>
          <xdr:col>1</xdr:col>
          <xdr:colOff>333375</xdr:colOff>
          <xdr:row>1</xdr:row>
          <xdr:rowOff>476250</xdr:rowOff>
        </xdr:to>
        <xdr:sp macro="" textlink="">
          <xdr:nvSpPr>
            <xdr:cNvPr id="513025" name="Object 1" hidden="1">
              <a:extLst>
                <a:ext uri="{63B3BB69-23CF-44E3-9099-C40C66FF867C}">
                  <a14:compatExt spid="_x0000_s513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BT394"/>
  <sheetViews>
    <sheetView tabSelected="1" zoomScale="70" zoomScaleNormal="70" zoomScaleSheetLayoutView="70" workbookViewId="0">
      <selection activeCell="H29" sqref="H29"/>
    </sheetView>
  </sheetViews>
  <sheetFormatPr defaultRowHeight="12.75" x14ac:dyDescent="0.2"/>
  <cols>
    <col min="1" max="1" width="18.7109375" style="3" customWidth="1"/>
    <col min="2" max="2" width="14.85546875" style="3" customWidth="1"/>
    <col min="3" max="3" width="9.140625" style="3"/>
    <col min="4" max="4" width="14.140625" style="3" customWidth="1"/>
    <col min="5" max="5" width="15.5703125" style="3" customWidth="1"/>
    <col min="6" max="6" width="47.7109375" style="3" customWidth="1"/>
    <col min="7" max="7" width="30.42578125" style="3" customWidth="1"/>
    <col min="8" max="8" width="20.85546875" style="1" bestFit="1" customWidth="1"/>
    <col min="9" max="9" width="17.85546875" style="1" customWidth="1"/>
    <col min="10" max="10" width="22.7109375" style="1" bestFit="1" customWidth="1"/>
    <col min="11" max="11" width="17.5703125" style="2" customWidth="1"/>
    <col min="12" max="12" width="18.42578125" style="2" customWidth="1"/>
    <col min="13" max="13" width="15.85546875" style="2" customWidth="1"/>
    <col min="14" max="14" width="48.140625" style="3" customWidth="1"/>
    <col min="15" max="15" width="9.140625" style="2"/>
    <col min="16" max="16" width="9.140625" style="3"/>
    <col min="17" max="17" width="9.140625" style="3" customWidth="1"/>
    <col min="18" max="16384" width="9.140625" style="3"/>
  </cols>
  <sheetData>
    <row r="1" spans="1:72" ht="27.75" customHeight="1" thickBot="1" x14ac:dyDescent="0.25">
      <c r="A1" s="51"/>
      <c r="B1" s="52"/>
      <c r="C1" s="55" t="s">
        <v>10</v>
      </c>
      <c r="D1" s="56"/>
      <c r="E1" s="56"/>
      <c r="F1" s="56"/>
      <c r="G1" s="56"/>
      <c r="H1" s="56"/>
      <c r="I1" s="56"/>
      <c r="J1" s="57"/>
      <c r="K1" s="44" t="s">
        <v>18</v>
      </c>
      <c r="L1" s="45"/>
      <c r="M1" s="46"/>
      <c r="N1" s="47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</row>
    <row r="2" spans="1:72" ht="43.5" customHeight="1" thickBot="1" x14ac:dyDescent="0.25">
      <c r="A2" s="53"/>
      <c r="B2" s="54"/>
      <c r="C2" s="58"/>
      <c r="D2" s="59"/>
      <c r="E2" s="59"/>
      <c r="F2" s="59"/>
      <c r="G2" s="59"/>
      <c r="H2" s="59"/>
      <c r="I2" s="59"/>
      <c r="J2" s="60"/>
      <c r="K2" s="49" t="s">
        <v>20</v>
      </c>
      <c r="L2" s="50"/>
      <c r="M2" s="50"/>
      <c r="N2" s="4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</row>
    <row r="3" spans="1:72" ht="25.5" customHeight="1" thickBot="1" x14ac:dyDescent="0.25">
      <c r="A3" s="61" t="s">
        <v>8</v>
      </c>
      <c r="B3" s="64" t="s">
        <v>12</v>
      </c>
      <c r="C3" s="65" t="s">
        <v>7</v>
      </c>
      <c r="D3" s="64" t="s">
        <v>11</v>
      </c>
      <c r="E3" s="61" t="s">
        <v>9</v>
      </c>
      <c r="F3" s="38" t="s">
        <v>0</v>
      </c>
      <c r="G3" s="38" t="s">
        <v>21</v>
      </c>
      <c r="H3" s="66" t="s">
        <v>6</v>
      </c>
      <c r="I3" s="67"/>
      <c r="J3" s="68"/>
      <c r="K3" s="41" t="s">
        <v>5</v>
      </c>
      <c r="L3" s="42"/>
      <c r="M3" s="43"/>
      <c r="N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</row>
    <row r="4" spans="1:72" ht="30.75" customHeight="1" thickBot="1" x14ac:dyDescent="0.25">
      <c r="A4" s="62"/>
      <c r="B4" s="65"/>
      <c r="C4" s="65"/>
      <c r="D4" s="65"/>
      <c r="E4" s="62"/>
      <c r="F4" s="39"/>
      <c r="G4" s="39"/>
      <c r="H4" s="69" t="s">
        <v>16</v>
      </c>
      <c r="I4" s="69" t="s">
        <v>1</v>
      </c>
      <c r="J4" s="69" t="s">
        <v>2</v>
      </c>
      <c r="K4" s="38" t="s">
        <v>17</v>
      </c>
      <c r="L4" s="38" t="s">
        <v>4</v>
      </c>
      <c r="M4" s="38" t="s">
        <v>3</v>
      </c>
      <c r="N4" s="38" t="s">
        <v>19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</row>
    <row r="5" spans="1:72" ht="24.75" customHeight="1" thickBot="1" x14ac:dyDescent="0.25">
      <c r="A5" s="63"/>
      <c r="B5" s="65"/>
      <c r="C5" s="65"/>
      <c r="D5" s="65"/>
      <c r="E5" s="63"/>
      <c r="F5" s="40"/>
      <c r="G5" s="40"/>
      <c r="H5" s="70"/>
      <c r="I5" s="70"/>
      <c r="J5" s="70"/>
      <c r="K5" s="40"/>
      <c r="L5" s="40"/>
      <c r="M5" s="40"/>
      <c r="N5" s="3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</row>
    <row r="6" spans="1:72" ht="42" customHeight="1" thickBot="1" x14ac:dyDescent="0.25">
      <c r="A6" s="10" t="s">
        <v>22</v>
      </c>
      <c r="B6" s="11" t="s">
        <v>23</v>
      </c>
      <c r="C6" s="10" t="s">
        <v>24</v>
      </c>
      <c r="D6" s="10" t="s">
        <v>25</v>
      </c>
      <c r="E6" s="11" t="s">
        <v>26</v>
      </c>
      <c r="F6" s="11" t="s">
        <v>27</v>
      </c>
      <c r="G6" s="4" t="s">
        <v>74</v>
      </c>
      <c r="H6" s="5">
        <v>122723</v>
      </c>
      <c r="I6" s="5">
        <v>30680</v>
      </c>
      <c r="J6" s="6">
        <f t="shared" ref="J6:J15" si="0">SUM(H6:I6)</f>
        <v>153403</v>
      </c>
      <c r="K6" s="16">
        <v>43038</v>
      </c>
      <c r="L6" s="12">
        <f t="shared" ref="L6:L15" si="1">K6-140</f>
        <v>42898</v>
      </c>
      <c r="M6" s="12">
        <f>K6+60</f>
        <v>43098</v>
      </c>
      <c r="N6" s="7" t="s">
        <v>28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</row>
    <row r="7" spans="1:72" ht="39" customHeight="1" thickBot="1" x14ac:dyDescent="0.25">
      <c r="A7" s="10" t="s">
        <v>29</v>
      </c>
      <c r="B7" s="10" t="s">
        <v>30</v>
      </c>
      <c r="C7" s="10">
        <v>2010</v>
      </c>
      <c r="D7" s="10" t="s">
        <v>25</v>
      </c>
      <c r="E7" s="10" t="s">
        <v>31</v>
      </c>
      <c r="F7" s="10" t="s">
        <v>32</v>
      </c>
      <c r="G7" s="4" t="s">
        <v>74</v>
      </c>
      <c r="H7" s="13">
        <v>200000</v>
      </c>
      <c r="I7" s="14">
        <v>50000</v>
      </c>
      <c r="J7" s="6">
        <f t="shared" si="0"/>
        <v>250000</v>
      </c>
      <c r="K7" s="17">
        <v>43981</v>
      </c>
      <c r="L7" s="15">
        <f t="shared" si="1"/>
        <v>43841</v>
      </c>
      <c r="M7" s="15">
        <f t="shared" ref="M7:M15" si="2">K7+60</f>
        <v>44041</v>
      </c>
      <c r="N7" s="7" t="s">
        <v>28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</row>
    <row r="8" spans="1:72" ht="39" customHeight="1" thickBot="1" x14ac:dyDescent="0.25">
      <c r="A8" s="10" t="s">
        <v>33</v>
      </c>
      <c r="B8" s="10" t="s">
        <v>34</v>
      </c>
      <c r="C8" s="10">
        <v>2010</v>
      </c>
      <c r="D8" s="10" t="s">
        <v>25</v>
      </c>
      <c r="E8" s="10" t="s">
        <v>35</v>
      </c>
      <c r="F8" s="10" t="s">
        <v>36</v>
      </c>
      <c r="G8" s="4" t="s">
        <v>74</v>
      </c>
      <c r="H8" s="13">
        <v>100000</v>
      </c>
      <c r="I8" s="14">
        <v>25000</v>
      </c>
      <c r="J8" s="6">
        <f t="shared" si="0"/>
        <v>125000</v>
      </c>
      <c r="K8" s="17">
        <v>43069</v>
      </c>
      <c r="L8" s="15">
        <f t="shared" si="1"/>
        <v>42929</v>
      </c>
      <c r="M8" s="15">
        <f t="shared" si="2"/>
        <v>43129</v>
      </c>
      <c r="N8" s="7" t="s">
        <v>28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</row>
    <row r="9" spans="1:72" ht="39" customHeight="1" thickBot="1" x14ac:dyDescent="0.25">
      <c r="A9" s="10" t="s">
        <v>37</v>
      </c>
      <c r="B9" s="10" t="s">
        <v>38</v>
      </c>
      <c r="C9" s="10">
        <v>2011</v>
      </c>
      <c r="D9" s="10" t="s">
        <v>39</v>
      </c>
      <c r="E9" s="10" t="s">
        <v>40</v>
      </c>
      <c r="F9" s="10" t="s">
        <v>41</v>
      </c>
      <c r="G9" s="4" t="s">
        <v>74</v>
      </c>
      <c r="H9" s="13">
        <v>6400000</v>
      </c>
      <c r="I9" s="14">
        <v>1600000</v>
      </c>
      <c r="J9" s="6">
        <f t="shared" si="0"/>
        <v>8000000</v>
      </c>
      <c r="K9" s="17">
        <v>43861</v>
      </c>
      <c r="L9" s="12">
        <f t="shared" si="1"/>
        <v>43721</v>
      </c>
      <c r="M9" s="12">
        <f t="shared" si="2"/>
        <v>43921</v>
      </c>
      <c r="N9" s="7" t="s">
        <v>28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</row>
    <row r="10" spans="1:72" ht="33.75" customHeight="1" thickBot="1" x14ac:dyDescent="0.25">
      <c r="A10" s="10" t="s">
        <v>42</v>
      </c>
      <c r="B10" s="10" t="s">
        <v>43</v>
      </c>
      <c r="C10" s="10">
        <v>2011</v>
      </c>
      <c r="D10" s="10" t="s">
        <v>39</v>
      </c>
      <c r="E10" s="10" t="s">
        <v>40</v>
      </c>
      <c r="F10" s="10" t="s">
        <v>44</v>
      </c>
      <c r="G10" s="4" t="s">
        <v>74</v>
      </c>
      <c r="H10" s="13">
        <v>350000</v>
      </c>
      <c r="I10" s="14">
        <v>87500</v>
      </c>
      <c r="J10" s="6">
        <f t="shared" si="0"/>
        <v>437500</v>
      </c>
      <c r="K10" s="17">
        <v>43707</v>
      </c>
      <c r="L10" s="15">
        <f t="shared" si="1"/>
        <v>43567</v>
      </c>
      <c r="M10" s="15">
        <f t="shared" si="2"/>
        <v>43767</v>
      </c>
      <c r="N10" s="7" t="s">
        <v>28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</row>
    <row r="11" spans="1:72" ht="33.75" customHeight="1" thickBot="1" x14ac:dyDescent="0.25">
      <c r="A11" s="10" t="s">
        <v>45</v>
      </c>
      <c r="B11" s="10" t="s">
        <v>46</v>
      </c>
      <c r="C11" s="10">
        <v>2011</v>
      </c>
      <c r="D11" s="10" t="s">
        <v>39</v>
      </c>
      <c r="E11" s="10" t="s">
        <v>40</v>
      </c>
      <c r="F11" s="10" t="s">
        <v>47</v>
      </c>
      <c r="G11" s="4" t="s">
        <v>74</v>
      </c>
      <c r="H11" s="13">
        <v>500000</v>
      </c>
      <c r="I11" s="14">
        <v>125000</v>
      </c>
      <c r="J11" s="6">
        <f t="shared" si="0"/>
        <v>625000</v>
      </c>
      <c r="K11" s="17">
        <v>43496</v>
      </c>
      <c r="L11" s="15">
        <f t="shared" si="1"/>
        <v>43356</v>
      </c>
      <c r="M11" s="15">
        <f t="shared" si="2"/>
        <v>43556</v>
      </c>
      <c r="N11" s="7" t="s">
        <v>28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</row>
    <row r="12" spans="1:72" ht="39.75" customHeight="1" thickBot="1" x14ac:dyDescent="0.25">
      <c r="A12" s="10" t="s">
        <v>48</v>
      </c>
      <c r="B12" s="10" t="s">
        <v>49</v>
      </c>
      <c r="C12" s="10">
        <v>2011</v>
      </c>
      <c r="D12" s="10" t="s">
        <v>39</v>
      </c>
      <c r="E12" s="10" t="s">
        <v>40</v>
      </c>
      <c r="F12" s="10" t="s">
        <v>50</v>
      </c>
      <c r="G12" s="4" t="s">
        <v>74</v>
      </c>
      <c r="H12" s="13">
        <v>250000</v>
      </c>
      <c r="I12" s="14">
        <v>62500</v>
      </c>
      <c r="J12" s="6">
        <f t="shared" si="0"/>
        <v>312500</v>
      </c>
      <c r="K12" s="17">
        <v>43981</v>
      </c>
      <c r="L12" s="15">
        <f t="shared" si="1"/>
        <v>43841</v>
      </c>
      <c r="M12" s="15">
        <f t="shared" si="2"/>
        <v>44041</v>
      </c>
      <c r="N12" s="7" t="s">
        <v>28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</row>
    <row r="13" spans="1:72" ht="32.25" customHeight="1" thickBot="1" x14ac:dyDescent="0.25">
      <c r="A13" s="10" t="s">
        <v>51</v>
      </c>
      <c r="B13" s="10" t="s">
        <v>52</v>
      </c>
      <c r="C13" s="10">
        <v>2012</v>
      </c>
      <c r="D13" s="10" t="s">
        <v>25</v>
      </c>
      <c r="E13" s="10" t="s">
        <v>40</v>
      </c>
      <c r="F13" s="10" t="s">
        <v>53</v>
      </c>
      <c r="G13" s="4" t="s">
        <v>74</v>
      </c>
      <c r="H13" s="13">
        <v>3329999.96</v>
      </c>
      <c r="I13" s="13">
        <v>370000</v>
      </c>
      <c r="J13" s="6">
        <f t="shared" si="0"/>
        <v>3699999.96</v>
      </c>
      <c r="K13" s="17">
        <v>43861</v>
      </c>
      <c r="L13" s="12">
        <f t="shared" si="1"/>
        <v>43721</v>
      </c>
      <c r="M13" s="12">
        <f t="shared" si="2"/>
        <v>43921</v>
      </c>
      <c r="N13" s="7" t="s">
        <v>58</v>
      </c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</row>
    <row r="14" spans="1:72" ht="32.25" thickBot="1" x14ac:dyDescent="0.25">
      <c r="A14" s="10">
        <v>799983</v>
      </c>
      <c r="B14" s="10" t="s">
        <v>54</v>
      </c>
      <c r="C14" s="10">
        <v>2013</v>
      </c>
      <c r="D14" s="10" t="s">
        <v>25</v>
      </c>
      <c r="E14" s="10" t="s">
        <v>55</v>
      </c>
      <c r="F14" s="19" t="s">
        <v>56</v>
      </c>
      <c r="G14" s="4" t="s">
        <v>74</v>
      </c>
      <c r="H14" s="13">
        <v>3329999.96</v>
      </c>
      <c r="I14" s="13">
        <v>370000</v>
      </c>
      <c r="J14" s="6">
        <f t="shared" si="0"/>
        <v>3699999.96</v>
      </c>
      <c r="K14" s="17">
        <v>43951</v>
      </c>
      <c r="L14" s="12">
        <f t="shared" si="1"/>
        <v>43811</v>
      </c>
      <c r="M14" s="12">
        <f t="shared" si="2"/>
        <v>44011</v>
      </c>
      <c r="N14" s="7" t="s">
        <v>149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</row>
    <row r="15" spans="1:72" ht="32.25" hidden="1" customHeight="1" thickBot="1" x14ac:dyDescent="0.25">
      <c r="A15" s="10">
        <v>102</v>
      </c>
      <c r="B15" s="10" t="s">
        <v>40</v>
      </c>
      <c r="C15" s="10">
        <v>2014</v>
      </c>
      <c r="D15" s="10" t="s">
        <v>39</v>
      </c>
      <c r="E15" s="10" t="s">
        <v>40</v>
      </c>
      <c r="F15" s="19" t="s">
        <v>57</v>
      </c>
      <c r="G15" s="4" t="s">
        <v>74</v>
      </c>
      <c r="H15" s="13">
        <v>4000000</v>
      </c>
      <c r="I15" s="14">
        <v>0</v>
      </c>
      <c r="J15" s="6">
        <f t="shared" si="0"/>
        <v>4000000</v>
      </c>
      <c r="K15" s="17">
        <v>43186</v>
      </c>
      <c r="L15" s="12">
        <f t="shared" si="1"/>
        <v>43046</v>
      </c>
      <c r="M15" s="12">
        <f t="shared" si="2"/>
        <v>43246</v>
      </c>
      <c r="N15" s="7" t="s">
        <v>28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</row>
    <row r="16" spans="1:72" ht="16.5" thickBot="1" x14ac:dyDescent="0.25">
      <c r="A16" s="10" t="s">
        <v>154</v>
      </c>
      <c r="B16" s="10" t="s">
        <v>156</v>
      </c>
      <c r="C16" s="10" t="s">
        <v>60</v>
      </c>
      <c r="D16" s="10" t="s">
        <v>25</v>
      </c>
      <c r="E16" s="10" t="s">
        <v>164</v>
      </c>
      <c r="F16" s="19" t="s">
        <v>161</v>
      </c>
      <c r="G16" s="4" t="s">
        <v>74</v>
      </c>
      <c r="H16" s="13">
        <v>700000</v>
      </c>
      <c r="I16" s="14">
        <v>0</v>
      </c>
      <c r="J16" s="6">
        <f t="shared" ref="J16" si="3">SUM(H16:I16)</f>
        <v>700000</v>
      </c>
      <c r="K16" s="17">
        <v>44548</v>
      </c>
      <c r="L16" s="12">
        <f t="shared" ref="L16" si="4">K16-140</f>
        <v>44408</v>
      </c>
      <c r="M16" s="12">
        <f>K16+60</f>
        <v>44608</v>
      </c>
      <c r="N16" s="7" t="s">
        <v>155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</row>
    <row r="17" spans="1:72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</row>
    <row r="18" spans="1:72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</row>
    <row r="19" spans="1:72" ht="13.5" thickBo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</row>
    <row r="20" spans="1:72" ht="18.75" customHeight="1" thickBot="1" x14ac:dyDescent="0.25">
      <c r="A20" s="9"/>
      <c r="B20" s="30" t="s">
        <v>13</v>
      </c>
      <c r="C20" s="31"/>
      <c r="D20" s="32"/>
      <c r="E20" s="36" t="s">
        <v>15</v>
      </c>
      <c r="F20" s="37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</row>
    <row r="21" spans="1:72" ht="18.75" thickBot="1" x14ac:dyDescent="0.25">
      <c r="A21" s="9"/>
      <c r="B21" s="33"/>
      <c r="C21" s="34"/>
      <c r="D21" s="35"/>
      <c r="E21" s="36" t="s">
        <v>14</v>
      </c>
      <c r="F21" s="37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</row>
    <row r="22" spans="1:72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</row>
    <row r="23" spans="1:72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</row>
    <row r="24" spans="1:72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</row>
    <row r="25" spans="1:72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</row>
    <row r="26" spans="1:72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</row>
    <row r="27" spans="1:72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</row>
    <row r="28" spans="1:72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</row>
    <row r="29" spans="1:72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</row>
    <row r="30" spans="1:72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</row>
    <row r="31" spans="1:72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</row>
    <row r="32" spans="1:72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</row>
    <row r="33" spans="1:72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</row>
    <row r="34" spans="1:72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</row>
    <row r="35" spans="1:72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</row>
    <row r="36" spans="1:72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</row>
    <row r="37" spans="1:72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</row>
    <row r="38" spans="1:72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</row>
    <row r="39" spans="1:72" s="9" customFormat="1" x14ac:dyDescent="0.2"/>
    <row r="40" spans="1:72" s="9" customFormat="1" x14ac:dyDescent="0.2"/>
    <row r="41" spans="1:72" s="9" customFormat="1" x14ac:dyDescent="0.2"/>
    <row r="42" spans="1:72" s="9" customFormat="1" x14ac:dyDescent="0.2"/>
    <row r="43" spans="1:72" s="9" customFormat="1" x14ac:dyDescent="0.2"/>
    <row r="44" spans="1:72" s="9" customFormat="1" x14ac:dyDescent="0.2"/>
    <row r="45" spans="1:72" s="9" customFormat="1" x14ac:dyDescent="0.2"/>
    <row r="46" spans="1:72" s="9" customFormat="1" x14ac:dyDescent="0.2"/>
    <row r="47" spans="1:72" s="9" customFormat="1" x14ac:dyDescent="0.2"/>
    <row r="48" spans="1:72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  <row r="201" s="9" customFormat="1" x14ac:dyDescent="0.2"/>
    <row r="202" s="9" customFormat="1" x14ac:dyDescent="0.2"/>
    <row r="203" s="9" customFormat="1" x14ac:dyDescent="0.2"/>
    <row r="204" s="9" customFormat="1" x14ac:dyDescent="0.2"/>
    <row r="205" s="9" customFormat="1" x14ac:dyDescent="0.2"/>
    <row r="206" s="9" customFormat="1" x14ac:dyDescent="0.2"/>
    <row r="207" s="9" customFormat="1" x14ac:dyDescent="0.2"/>
    <row r="208" s="9" customFormat="1" x14ac:dyDescent="0.2"/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  <row r="303" s="9" customFormat="1" x14ac:dyDescent="0.2"/>
    <row r="304" s="9" customFormat="1" x14ac:dyDescent="0.2"/>
    <row r="305" s="9" customFormat="1" x14ac:dyDescent="0.2"/>
    <row r="306" s="9" customFormat="1" x14ac:dyDescent="0.2"/>
    <row r="307" s="9" customFormat="1" x14ac:dyDescent="0.2"/>
    <row r="308" s="9" customFormat="1" x14ac:dyDescent="0.2"/>
    <row r="309" s="9" customFormat="1" x14ac:dyDescent="0.2"/>
    <row r="310" s="9" customFormat="1" x14ac:dyDescent="0.2"/>
    <row r="311" s="9" customFormat="1" x14ac:dyDescent="0.2"/>
    <row r="312" s="9" customFormat="1" x14ac:dyDescent="0.2"/>
    <row r="313" s="9" customFormat="1" x14ac:dyDescent="0.2"/>
    <row r="314" s="9" customFormat="1" x14ac:dyDescent="0.2"/>
    <row r="315" s="9" customFormat="1" x14ac:dyDescent="0.2"/>
    <row r="316" s="9" customFormat="1" x14ac:dyDescent="0.2"/>
    <row r="317" s="9" customFormat="1" x14ac:dyDescent="0.2"/>
    <row r="318" s="9" customFormat="1" x14ac:dyDescent="0.2"/>
    <row r="319" s="9" customFormat="1" x14ac:dyDescent="0.2"/>
    <row r="320" s="9" customFormat="1" x14ac:dyDescent="0.2"/>
    <row r="321" s="9" customFormat="1" x14ac:dyDescent="0.2"/>
    <row r="322" s="9" customFormat="1" x14ac:dyDescent="0.2"/>
    <row r="323" s="9" customFormat="1" x14ac:dyDescent="0.2"/>
    <row r="324" s="9" customFormat="1" x14ac:dyDescent="0.2"/>
    <row r="325" s="9" customFormat="1" x14ac:dyDescent="0.2"/>
    <row r="326" s="9" customFormat="1" x14ac:dyDescent="0.2"/>
    <row r="327" s="9" customFormat="1" x14ac:dyDescent="0.2"/>
    <row r="328" s="9" customFormat="1" x14ac:dyDescent="0.2"/>
    <row r="329" s="9" customFormat="1" x14ac:dyDescent="0.2"/>
    <row r="330" s="9" customFormat="1" x14ac:dyDescent="0.2"/>
    <row r="331" s="9" customFormat="1" x14ac:dyDescent="0.2"/>
    <row r="332" s="9" customFormat="1" x14ac:dyDescent="0.2"/>
    <row r="333" s="9" customFormat="1" x14ac:dyDescent="0.2"/>
    <row r="334" s="9" customFormat="1" x14ac:dyDescent="0.2"/>
    <row r="335" s="9" customFormat="1" x14ac:dyDescent="0.2"/>
    <row r="336" s="9" customFormat="1" x14ac:dyDescent="0.2"/>
    <row r="337" s="9" customFormat="1" x14ac:dyDescent="0.2"/>
    <row r="338" s="9" customFormat="1" x14ac:dyDescent="0.2"/>
    <row r="339" s="9" customFormat="1" x14ac:dyDescent="0.2"/>
    <row r="340" s="9" customFormat="1" x14ac:dyDescent="0.2"/>
    <row r="341" s="9" customFormat="1" x14ac:dyDescent="0.2"/>
    <row r="342" s="9" customFormat="1" x14ac:dyDescent="0.2"/>
    <row r="343" s="9" customFormat="1" x14ac:dyDescent="0.2"/>
    <row r="344" s="9" customFormat="1" x14ac:dyDescent="0.2"/>
    <row r="345" s="9" customFormat="1" x14ac:dyDescent="0.2"/>
    <row r="346" s="9" customFormat="1" x14ac:dyDescent="0.2"/>
    <row r="347" s="9" customFormat="1" x14ac:dyDescent="0.2"/>
    <row r="348" s="9" customFormat="1" x14ac:dyDescent="0.2"/>
    <row r="349" s="9" customFormat="1" x14ac:dyDescent="0.2"/>
    <row r="350" s="9" customFormat="1" x14ac:dyDescent="0.2"/>
    <row r="351" s="9" customFormat="1" x14ac:dyDescent="0.2"/>
    <row r="352" s="9" customFormat="1" x14ac:dyDescent="0.2"/>
    <row r="353" s="9" customFormat="1" x14ac:dyDescent="0.2"/>
    <row r="354" s="9" customFormat="1" x14ac:dyDescent="0.2"/>
    <row r="355" s="9" customFormat="1" x14ac:dyDescent="0.2"/>
    <row r="356" s="9" customFormat="1" x14ac:dyDescent="0.2"/>
    <row r="357" s="9" customFormat="1" x14ac:dyDescent="0.2"/>
    <row r="358" s="9" customFormat="1" x14ac:dyDescent="0.2"/>
    <row r="359" s="9" customFormat="1" x14ac:dyDescent="0.2"/>
    <row r="360" s="9" customFormat="1" x14ac:dyDescent="0.2"/>
    <row r="361" s="9" customFormat="1" x14ac:dyDescent="0.2"/>
    <row r="362" s="9" customFormat="1" x14ac:dyDescent="0.2"/>
    <row r="363" s="9" customFormat="1" x14ac:dyDescent="0.2"/>
    <row r="364" s="9" customFormat="1" x14ac:dyDescent="0.2"/>
    <row r="365" s="9" customFormat="1" x14ac:dyDescent="0.2"/>
    <row r="366" s="9" customFormat="1" x14ac:dyDescent="0.2"/>
    <row r="367" s="9" customFormat="1" x14ac:dyDescent="0.2"/>
    <row r="368" s="9" customFormat="1" x14ac:dyDescent="0.2"/>
    <row r="369" s="9" customFormat="1" x14ac:dyDescent="0.2"/>
    <row r="370" s="9" customFormat="1" x14ac:dyDescent="0.2"/>
    <row r="371" s="9" customFormat="1" x14ac:dyDescent="0.2"/>
    <row r="372" s="9" customFormat="1" x14ac:dyDescent="0.2"/>
    <row r="373" s="9" customFormat="1" x14ac:dyDescent="0.2"/>
    <row r="374" s="9" customFormat="1" x14ac:dyDescent="0.2"/>
    <row r="375" s="9" customFormat="1" x14ac:dyDescent="0.2"/>
    <row r="376" s="9" customFormat="1" x14ac:dyDescent="0.2"/>
    <row r="377" s="9" customFormat="1" x14ac:dyDescent="0.2"/>
    <row r="378" s="9" customFormat="1" x14ac:dyDescent="0.2"/>
    <row r="379" s="9" customFormat="1" x14ac:dyDescent="0.2"/>
    <row r="380" s="9" customFormat="1" x14ac:dyDescent="0.2"/>
    <row r="381" s="9" customFormat="1" x14ac:dyDescent="0.2"/>
    <row r="382" s="9" customFormat="1" x14ac:dyDescent="0.2"/>
    <row r="383" s="9" customFormat="1" x14ac:dyDescent="0.2"/>
    <row r="384" s="9" customFormat="1" x14ac:dyDescent="0.2"/>
    <row r="385" s="9" customFormat="1" x14ac:dyDescent="0.2"/>
    <row r="386" s="9" customFormat="1" x14ac:dyDescent="0.2"/>
    <row r="387" s="9" customFormat="1" x14ac:dyDescent="0.2"/>
    <row r="388" s="9" customFormat="1" x14ac:dyDescent="0.2"/>
    <row r="389" s="9" customFormat="1" x14ac:dyDescent="0.2"/>
    <row r="390" s="9" customFormat="1" x14ac:dyDescent="0.2"/>
    <row r="391" s="9" customFormat="1" x14ac:dyDescent="0.2"/>
    <row r="392" s="9" customFormat="1" x14ac:dyDescent="0.2"/>
    <row r="393" s="9" customFormat="1" x14ac:dyDescent="0.2"/>
    <row r="394" s="9" customFormat="1" x14ac:dyDescent="0.2"/>
  </sheetData>
  <mergeCells count="24">
    <mergeCell ref="A1:B2"/>
    <mergeCell ref="C1:J2"/>
    <mergeCell ref="A3:A5"/>
    <mergeCell ref="B3:B5"/>
    <mergeCell ref="C3:C5"/>
    <mergeCell ref="D3:D5"/>
    <mergeCell ref="E3:E5"/>
    <mergeCell ref="H3:J3"/>
    <mergeCell ref="H4:H5"/>
    <mergeCell ref="I4:I5"/>
    <mergeCell ref="J4:J5"/>
    <mergeCell ref="M4:M5"/>
    <mergeCell ref="N4:N5"/>
    <mergeCell ref="L4:L5"/>
    <mergeCell ref="K3:M3"/>
    <mergeCell ref="K1:M1"/>
    <mergeCell ref="N1:N2"/>
    <mergeCell ref="K2:M2"/>
    <mergeCell ref="K4:K5"/>
    <mergeCell ref="B20:D21"/>
    <mergeCell ref="E20:F20"/>
    <mergeCell ref="E21:F21"/>
    <mergeCell ref="F3:F5"/>
    <mergeCell ref="G3:G5"/>
  </mergeCells>
  <conditionalFormatting sqref="K6">
    <cfRule type="expression" priority="53" stopIfTrue="1">
      <formula>#REF!&gt;TODAY()+30</formula>
    </cfRule>
  </conditionalFormatting>
  <conditionalFormatting sqref="L6">
    <cfRule type="expression" priority="51" stopIfTrue="1">
      <formula>#REF!&gt;TODAY()+30</formula>
    </cfRule>
  </conditionalFormatting>
  <conditionalFormatting sqref="L7">
    <cfRule type="expression" priority="50" stopIfTrue="1">
      <formula>#REF!&gt;TODAY()+30</formula>
    </cfRule>
  </conditionalFormatting>
  <conditionalFormatting sqref="K7">
    <cfRule type="expression" priority="49" stopIfTrue="1">
      <formula>#REF!&gt;TODAY()+30</formula>
    </cfRule>
  </conditionalFormatting>
  <conditionalFormatting sqref="L9">
    <cfRule type="expression" priority="40" stopIfTrue="1">
      <formula>#REF!&gt;TODAY()+30</formula>
    </cfRule>
  </conditionalFormatting>
  <conditionalFormatting sqref="K8:L8">
    <cfRule type="expression" priority="44" stopIfTrue="1">
      <formula>#REF!&gt;TODAY()+30</formula>
    </cfRule>
  </conditionalFormatting>
  <conditionalFormatting sqref="K8">
    <cfRule type="expression" priority="43" stopIfTrue="1">
      <formula>M9&gt;TODAY()+30</formula>
    </cfRule>
  </conditionalFormatting>
  <conditionalFormatting sqref="K8">
    <cfRule type="expression" priority="42" stopIfTrue="1">
      <formula>#REF!&gt;TODAY()+30</formula>
    </cfRule>
  </conditionalFormatting>
  <conditionalFormatting sqref="K9">
    <cfRule type="expression" priority="39" stopIfTrue="1">
      <formula>#REF!&gt;TODAY()+30</formula>
    </cfRule>
  </conditionalFormatting>
  <conditionalFormatting sqref="K9">
    <cfRule type="expression" priority="38" stopIfTrue="1">
      <formula>M10&gt;TODAY()+30</formula>
    </cfRule>
  </conditionalFormatting>
  <conditionalFormatting sqref="K9">
    <cfRule type="expression" priority="37" stopIfTrue="1">
      <formula>#REF!&gt;TODAY()+30</formula>
    </cfRule>
  </conditionalFormatting>
  <conditionalFormatting sqref="K10">
    <cfRule type="expression" priority="22" stopIfTrue="1">
      <formula>#REF!&gt;TODAY()+30</formula>
    </cfRule>
  </conditionalFormatting>
  <conditionalFormatting sqref="K10">
    <cfRule type="expression" priority="20" stopIfTrue="1">
      <formula>#REF!&gt;TODAY()+30</formula>
    </cfRule>
  </conditionalFormatting>
  <conditionalFormatting sqref="K10">
    <cfRule type="expression" priority="21" stopIfTrue="1">
      <formula>M11&gt;TODAY()+30</formula>
    </cfRule>
  </conditionalFormatting>
  <conditionalFormatting sqref="L10">
    <cfRule type="expression" priority="24" stopIfTrue="1">
      <formula>#REF!&gt;TODAY()+30</formula>
    </cfRule>
  </conditionalFormatting>
  <conditionalFormatting sqref="L11">
    <cfRule type="expression" priority="19" stopIfTrue="1">
      <formula>#REF!&gt;TODAY()+30</formula>
    </cfRule>
  </conditionalFormatting>
  <conditionalFormatting sqref="L12">
    <cfRule type="expression" priority="17" stopIfTrue="1">
      <formula>#REF!&gt;TODAY()+30</formula>
    </cfRule>
  </conditionalFormatting>
  <conditionalFormatting sqref="L13:M13">
    <cfRule type="expression" priority="15" stopIfTrue="1">
      <formula>#REF!&gt;TODAY()+30</formula>
    </cfRule>
  </conditionalFormatting>
  <conditionalFormatting sqref="L15:M15">
    <cfRule type="expression" priority="11" stopIfTrue="1">
      <formula>#REF!&gt;TODAY()+30</formula>
    </cfRule>
  </conditionalFormatting>
  <conditionalFormatting sqref="L14:M14">
    <cfRule type="expression" priority="13" stopIfTrue="1">
      <formula>#REF!&gt;TODAY()+30</formula>
    </cfRule>
  </conditionalFormatting>
  <conditionalFormatting sqref="K11:K15">
    <cfRule type="expression" priority="9" stopIfTrue="1">
      <formula>#REF!&gt;TODAY()+30</formula>
    </cfRule>
  </conditionalFormatting>
  <conditionalFormatting sqref="K11:K15">
    <cfRule type="expression" priority="8" stopIfTrue="1">
      <formula>M12&gt;TODAY()+30</formula>
    </cfRule>
  </conditionalFormatting>
  <conditionalFormatting sqref="K11:K15">
    <cfRule type="expression" priority="7" stopIfTrue="1">
      <formula>#REF!&gt;TODAY()+30</formula>
    </cfRule>
  </conditionalFormatting>
  <conditionalFormatting sqref="L16">
    <cfRule type="expression" priority="6" stopIfTrue="1">
      <formula>#REF!&gt;TODAY()+30</formula>
    </cfRule>
  </conditionalFormatting>
  <conditionalFormatting sqref="K16">
    <cfRule type="expression" priority="5" stopIfTrue="1">
      <formula>#REF!&gt;TODAY()+30</formula>
    </cfRule>
  </conditionalFormatting>
  <conditionalFormatting sqref="K16">
    <cfRule type="expression" priority="4" stopIfTrue="1">
      <formula>M17&gt;TODAY()+30</formula>
    </cfRule>
  </conditionalFormatting>
  <conditionalFormatting sqref="K16">
    <cfRule type="expression" priority="3" stopIfTrue="1">
      <formula>#REF!&gt;TODAY()+30</formula>
    </cfRule>
  </conditionalFormatting>
  <conditionalFormatting sqref="M16">
    <cfRule type="expression" priority="1" stopIfTrue="1">
      <formula>#REF!&gt;TODAY()+30</formula>
    </cfRule>
  </conditionalFormatting>
  <printOptions horizontalCentered="1"/>
  <pageMargins left="0.13" right="0.39370078740157483" top="0.32" bottom="0.25" header="0.31496062992125984" footer="0.25"/>
  <pageSetup paperSize="9" scale="48" orientation="landscape" horizontalDpi="4294967295" verticalDpi="4294967295" r:id="rId1"/>
  <headerFooter differentFirst="1" alignWithMargins="0">
    <oddFooter>&amp;R&amp;P de &amp;N</oddFooter>
    <firstFooter>&amp;R&amp;P de &amp;N</firstFooter>
  </headerFooter>
  <drawing r:id="rId2"/>
  <legacyDrawing r:id="rId3"/>
  <oleObjects>
    <mc:AlternateContent xmlns:mc="http://schemas.openxmlformats.org/markup-compatibility/2006">
      <mc:Choice Requires="x14">
        <oleObject progId="PBrush" shapeId="508930" r:id="rId4">
          <objectPr defaultSize="0" autoPict="0" r:id="rId5">
            <anchor moveWithCells="1" sizeWithCells="1">
              <from>
                <xdr:col>0</xdr:col>
                <xdr:colOff>533400</xdr:colOff>
                <xdr:row>0</xdr:row>
                <xdr:rowOff>66675</xdr:rowOff>
              </from>
              <to>
                <xdr:col>1</xdr:col>
                <xdr:colOff>333375</xdr:colOff>
                <xdr:row>1</xdr:row>
                <xdr:rowOff>476250</xdr:rowOff>
              </to>
            </anchor>
          </objectPr>
        </oleObject>
      </mc:Choice>
      <mc:Fallback>
        <oleObject progId="PBrush" shapeId="508930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</sheetPr>
  <dimension ref="A1:BT398"/>
  <sheetViews>
    <sheetView topLeftCell="A4" zoomScale="70" zoomScaleNormal="70" zoomScaleSheetLayoutView="70" workbookViewId="0">
      <selection activeCell="H27" sqref="H27"/>
    </sheetView>
  </sheetViews>
  <sheetFormatPr defaultRowHeight="12.75" x14ac:dyDescent="0.2"/>
  <cols>
    <col min="1" max="1" width="18.7109375" style="3" customWidth="1"/>
    <col min="2" max="2" width="14.85546875" style="3" customWidth="1"/>
    <col min="3" max="3" width="9.140625" style="3"/>
    <col min="4" max="4" width="14.140625" style="3" customWidth="1"/>
    <col min="5" max="5" width="15.5703125" style="3" customWidth="1"/>
    <col min="6" max="6" width="47.7109375" style="3" customWidth="1"/>
    <col min="7" max="7" width="30.42578125" style="3" customWidth="1"/>
    <col min="8" max="8" width="20.85546875" style="1" bestFit="1" customWidth="1"/>
    <col min="9" max="9" width="17.85546875" style="1" customWidth="1"/>
    <col min="10" max="10" width="22.7109375" style="1" bestFit="1" customWidth="1"/>
    <col min="11" max="11" width="17.5703125" style="2" customWidth="1"/>
    <col min="12" max="12" width="18.42578125" style="2" customWidth="1"/>
    <col min="13" max="13" width="15.85546875" style="2" customWidth="1"/>
    <col min="14" max="14" width="48.140625" style="3" customWidth="1"/>
    <col min="15" max="15" width="9.140625" style="2"/>
    <col min="16" max="16" width="9.140625" style="3"/>
    <col min="17" max="17" width="9.140625" style="3" customWidth="1"/>
    <col min="18" max="16384" width="9.140625" style="3"/>
  </cols>
  <sheetData>
    <row r="1" spans="1:72" ht="27.75" customHeight="1" thickBot="1" x14ac:dyDescent="0.25">
      <c r="A1" s="51"/>
      <c r="B1" s="52"/>
      <c r="C1" s="55" t="s">
        <v>10</v>
      </c>
      <c r="D1" s="56"/>
      <c r="E1" s="56"/>
      <c r="F1" s="56"/>
      <c r="G1" s="56"/>
      <c r="H1" s="56"/>
      <c r="I1" s="56"/>
      <c r="J1" s="57"/>
      <c r="K1" s="44" t="s">
        <v>18</v>
      </c>
      <c r="L1" s="45"/>
      <c r="M1" s="46"/>
      <c r="N1" s="47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</row>
    <row r="2" spans="1:72" ht="43.5" customHeight="1" thickBot="1" x14ac:dyDescent="0.25">
      <c r="A2" s="53"/>
      <c r="B2" s="54"/>
      <c r="C2" s="58"/>
      <c r="D2" s="59"/>
      <c r="E2" s="59"/>
      <c r="F2" s="59"/>
      <c r="G2" s="59"/>
      <c r="H2" s="59"/>
      <c r="I2" s="59"/>
      <c r="J2" s="60"/>
      <c r="K2" s="49" t="s">
        <v>20</v>
      </c>
      <c r="L2" s="50"/>
      <c r="M2" s="50"/>
      <c r="N2" s="4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</row>
    <row r="3" spans="1:72" ht="25.5" customHeight="1" thickBot="1" x14ac:dyDescent="0.25">
      <c r="A3" s="61" t="s">
        <v>8</v>
      </c>
      <c r="B3" s="64" t="s">
        <v>12</v>
      </c>
      <c r="C3" s="65" t="s">
        <v>7</v>
      </c>
      <c r="D3" s="64" t="s">
        <v>11</v>
      </c>
      <c r="E3" s="61" t="s">
        <v>9</v>
      </c>
      <c r="F3" s="38" t="s">
        <v>0</v>
      </c>
      <c r="G3" s="38" t="s">
        <v>21</v>
      </c>
      <c r="H3" s="66" t="s">
        <v>6</v>
      </c>
      <c r="I3" s="67"/>
      <c r="J3" s="68"/>
      <c r="K3" s="41" t="s">
        <v>5</v>
      </c>
      <c r="L3" s="42"/>
      <c r="M3" s="43"/>
      <c r="N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</row>
    <row r="4" spans="1:72" ht="30.75" customHeight="1" thickBot="1" x14ac:dyDescent="0.25">
      <c r="A4" s="62"/>
      <c r="B4" s="65"/>
      <c r="C4" s="65"/>
      <c r="D4" s="65"/>
      <c r="E4" s="62"/>
      <c r="F4" s="39"/>
      <c r="G4" s="39"/>
      <c r="H4" s="69" t="s">
        <v>16</v>
      </c>
      <c r="I4" s="69" t="s">
        <v>1</v>
      </c>
      <c r="J4" s="69" t="s">
        <v>2</v>
      </c>
      <c r="K4" s="38" t="s">
        <v>17</v>
      </c>
      <c r="L4" s="38" t="s">
        <v>4</v>
      </c>
      <c r="M4" s="38" t="s">
        <v>3</v>
      </c>
      <c r="N4" s="38" t="s">
        <v>19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</row>
    <row r="5" spans="1:72" ht="24.75" customHeight="1" thickBot="1" x14ac:dyDescent="0.25">
      <c r="A5" s="63"/>
      <c r="B5" s="65"/>
      <c r="C5" s="65"/>
      <c r="D5" s="65"/>
      <c r="E5" s="63"/>
      <c r="F5" s="40"/>
      <c r="G5" s="40"/>
      <c r="H5" s="70"/>
      <c r="I5" s="70"/>
      <c r="J5" s="70"/>
      <c r="K5" s="40"/>
      <c r="L5" s="40"/>
      <c r="M5" s="40"/>
      <c r="N5" s="3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</row>
    <row r="6" spans="1:72" ht="42" customHeight="1" thickBot="1" x14ac:dyDescent="0.25">
      <c r="A6" s="19" t="s">
        <v>100</v>
      </c>
      <c r="B6" s="10" t="s">
        <v>101</v>
      </c>
      <c r="C6" s="10">
        <v>2009</v>
      </c>
      <c r="D6" s="10" t="s">
        <v>25</v>
      </c>
      <c r="E6" s="10">
        <v>9000843</v>
      </c>
      <c r="F6" s="21" t="s">
        <v>102</v>
      </c>
      <c r="G6" s="4" t="s">
        <v>77</v>
      </c>
      <c r="H6" s="13">
        <v>1629799</v>
      </c>
      <c r="I6" s="14">
        <v>407449.75</v>
      </c>
      <c r="J6" s="6">
        <f t="shared" ref="J6:J20" si="0">SUM(H6:I6)</f>
        <v>2037248.75</v>
      </c>
      <c r="K6" s="28">
        <v>44165</v>
      </c>
      <c r="L6" s="12">
        <f>K6-140</f>
        <v>44025</v>
      </c>
      <c r="M6" s="12">
        <f t="shared" ref="M6:M20" si="1">K6+60</f>
        <v>44225</v>
      </c>
      <c r="N6" s="7" t="s">
        <v>103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</row>
    <row r="7" spans="1:72" ht="42" customHeight="1" thickBot="1" x14ac:dyDescent="0.25">
      <c r="A7" s="19" t="s">
        <v>104</v>
      </c>
      <c r="B7" s="10" t="s">
        <v>40</v>
      </c>
      <c r="C7" s="10" t="s">
        <v>86</v>
      </c>
      <c r="D7" s="10" t="s">
        <v>39</v>
      </c>
      <c r="E7" s="10">
        <v>9001536</v>
      </c>
      <c r="F7" s="21" t="s">
        <v>102</v>
      </c>
      <c r="G7" s="4" t="s">
        <v>77</v>
      </c>
      <c r="H7" s="13">
        <v>1600120</v>
      </c>
      <c r="I7" s="5">
        <v>0</v>
      </c>
      <c r="J7" s="6">
        <f t="shared" si="0"/>
        <v>1600120</v>
      </c>
      <c r="K7" s="28">
        <v>43052</v>
      </c>
      <c r="L7" s="12">
        <f>K7-140</f>
        <v>42912</v>
      </c>
      <c r="M7" s="12">
        <f t="shared" si="1"/>
        <v>43112</v>
      </c>
      <c r="N7" s="7" t="s">
        <v>28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</row>
    <row r="8" spans="1:72" ht="42" customHeight="1" thickBot="1" x14ac:dyDescent="0.25">
      <c r="A8" s="10" t="s">
        <v>105</v>
      </c>
      <c r="B8" s="10" t="s">
        <v>106</v>
      </c>
      <c r="C8" s="10" t="s">
        <v>107</v>
      </c>
      <c r="D8" s="10" t="s">
        <v>25</v>
      </c>
      <c r="E8" s="10">
        <v>9020863</v>
      </c>
      <c r="F8" s="21" t="s">
        <v>102</v>
      </c>
      <c r="G8" s="4" t="s">
        <v>77</v>
      </c>
      <c r="H8" s="14">
        <v>1600120</v>
      </c>
      <c r="I8" s="14">
        <v>178000</v>
      </c>
      <c r="J8" s="6">
        <f t="shared" si="0"/>
        <v>1778120</v>
      </c>
      <c r="K8" s="20">
        <v>44023</v>
      </c>
      <c r="L8" s="12">
        <f>K8-140</f>
        <v>43883</v>
      </c>
      <c r="M8" s="12">
        <f t="shared" si="1"/>
        <v>44083</v>
      </c>
      <c r="N8" s="7" t="s">
        <v>108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</row>
    <row r="9" spans="1:72" ht="42" customHeight="1" thickBot="1" x14ac:dyDescent="0.25">
      <c r="A9" s="10" t="s">
        <v>109</v>
      </c>
      <c r="B9" s="10" t="s">
        <v>110</v>
      </c>
      <c r="C9" s="10" t="s">
        <v>107</v>
      </c>
      <c r="D9" s="10" t="s">
        <v>25</v>
      </c>
      <c r="E9" s="10" t="s">
        <v>40</v>
      </c>
      <c r="F9" s="21" t="s">
        <v>102</v>
      </c>
      <c r="G9" s="4" t="s">
        <v>77</v>
      </c>
      <c r="H9" s="14">
        <v>500000</v>
      </c>
      <c r="I9" s="14">
        <v>55952</v>
      </c>
      <c r="J9" s="6">
        <f t="shared" si="0"/>
        <v>555952</v>
      </c>
      <c r="K9" s="20">
        <v>43325</v>
      </c>
      <c r="L9" s="12">
        <f>K9-140</f>
        <v>43185</v>
      </c>
      <c r="M9" s="12">
        <f t="shared" si="1"/>
        <v>43385</v>
      </c>
      <c r="N9" s="7" t="s">
        <v>111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</row>
    <row r="10" spans="1:72" ht="42" customHeight="1" thickBot="1" x14ac:dyDescent="0.25">
      <c r="A10" s="10" t="s">
        <v>112</v>
      </c>
      <c r="B10" s="10" t="s">
        <v>40</v>
      </c>
      <c r="C10" s="10" t="s">
        <v>113</v>
      </c>
      <c r="D10" s="10" t="s">
        <v>39</v>
      </c>
      <c r="E10" s="10">
        <v>9001809</v>
      </c>
      <c r="F10" s="21" t="s">
        <v>102</v>
      </c>
      <c r="G10" s="4" t="s">
        <v>77</v>
      </c>
      <c r="H10" s="13">
        <v>659120.17000000004</v>
      </c>
      <c r="I10" s="13">
        <v>0</v>
      </c>
      <c r="J10" s="6">
        <f t="shared" si="0"/>
        <v>659120.17000000004</v>
      </c>
      <c r="K10" s="20">
        <v>44151</v>
      </c>
      <c r="L10" s="12">
        <f t="shared" ref="L10:L20" si="2">K10-140</f>
        <v>44011</v>
      </c>
      <c r="M10" s="12">
        <f t="shared" si="1"/>
        <v>44211</v>
      </c>
      <c r="N10" s="7" t="s">
        <v>114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</row>
    <row r="11" spans="1:72" ht="42" customHeight="1" thickBot="1" x14ac:dyDescent="0.25">
      <c r="A11" s="10" t="s">
        <v>115</v>
      </c>
      <c r="B11" s="10" t="s">
        <v>87</v>
      </c>
      <c r="C11" s="10" t="s">
        <v>113</v>
      </c>
      <c r="D11" s="10" t="s">
        <v>39</v>
      </c>
      <c r="E11" s="10">
        <v>9001194</v>
      </c>
      <c r="F11" s="21" t="s">
        <v>102</v>
      </c>
      <c r="G11" s="4" t="s">
        <v>77</v>
      </c>
      <c r="H11" s="13">
        <v>102095.28</v>
      </c>
      <c r="I11" s="13">
        <v>0</v>
      </c>
      <c r="J11" s="6">
        <f t="shared" si="0"/>
        <v>102095.28</v>
      </c>
      <c r="K11" s="20">
        <v>43090</v>
      </c>
      <c r="L11" s="12">
        <f t="shared" si="2"/>
        <v>42950</v>
      </c>
      <c r="M11" s="12">
        <f t="shared" si="1"/>
        <v>43150</v>
      </c>
      <c r="N11" s="7" t="s">
        <v>28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</row>
    <row r="12" spans="1:72" ht="42" customHeight="1" thickBot="1" x14ac:dyDescent="0.25">
      <c r="A12" s="10" t="s">
        <v>116</v>
      </c>
      <c r="B12" s="10" t="s">
        <v>87</v>
      </c>
      <c r="C12" s="10" t="s">
        <v>113</v>
      </c>
      <c r="D12" s="10" t="s">
        <v>39</v>
      </c>
      <c r="E12" s="10">
        <v>9007332</v>
      </c>
      <c r="F12" s="21" t="s">
        <v>102</v>
      </c>
      <c r="G12" s="4" t="s">
        <v>77</v>
      </c>
      <c r="H12" s="29">
        <v>57540.2</v>
      </c>
      <c r="I12" s="13">
        <v>0</v>
      </c>
      <c r="J12" s="6">
        <f t="shared" si="0"/>
        <v>57540.2</v>
      </c>
      <c r="K12" s="20">
        <v>43090</v>
      </c>
      <c r="L12" s="12">
        <f t="shared" si="2"/>
        <v>42950</v>
      </c>
      <c r="M12" s="12">
        <f t="shared" si="1"/>
        <v>43150</v>
      </c>
      <c r="N12" s="7" t="s">
        <v>28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</row>
    <row r="13" spans="1:72" ht="42" customHeight="1" thickBot="1" x14ac:dyDescent="0.25">
      <c r="A13" s="10" t="s">
        <v>117</v>
      </c>
      <c r="B13" s="10" t="s">
        <v>124</v>
      </c>
      <c r="C13" s="10" t="s">
        <v>113</v>
      </c>
      <c r="D13" s="10" t="s">
        <v>25</v>
      </c>
      <c r="E13" s="10" t="s">
        <v>130</v>
      </c>
      <c r="F13" s="21" t="s">
        <v>102</v>
      </c>
      <c r="G13" s="4" t="s">
        <v>77</v>
      </c>
      <c r="H13" s="29">
        <v>500000</v>
      </c>
      <c r="I13" s="13">
        <v>0</v>
      </c>
      <c r="J13" s="6">
        <f t="shared" si="0"/>
        <v>500000</v>
      </c>
      <c r="K13" s="20">
        <v>43827</v>
      </c>
      <c r="L13" s="12">
        <f t="shared" si="2"/>
        <v>43687</v>
      </c>
      <c r="M13" s="12">
        <f t="shared" si="1"/>
        <v>43887</v>
      </c>
      <c r="N13" s="7" t="s">
        <v>141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</row>
    <row r="14" spans="1:72" ht="42" customHeight="1" thickBot="1" x14ac:dyDescent="0.25">
      <c r="A14" s="10" t="s">
        <v>118</v>
      </c>
      <c r="B14" s="10" t="s">
        <v>125</v>
      </c>
      <c r="C14" s="10">
        <v>2016</v>
      </c>
      <c r="D14" s="10" t="s">
        <v>25</v>
      </c>
      <c r="E14" s="10" t="s">
        <v>131</v>
      </c>
      <c r="F14" s="21" t="s">
        <v>137</v>
      </c>
      <c r="G14" s="4" t="s">
        <v>77</v>
      </c>
      <c r="H14" s="29">
        <v>250000</v>
      </c>
      <c r="I14" s="13">
        <v>0</v>
      </c>
      <c r="J14" s="6">
        <f t="shared" si="0"/>
        <v>250000</v>
      </c>
      <c r="K14" s="20">
        <v>44193</v>
      </c>
      <c r="L14" s="12">
        <f t="shared" si="2"/>
        <v>44053</v>
      </c>
      <c r="M14" s="12">
        <f t="shared" si="1"/>
        <v>44253</v>
      </c>
      <c r="N14" s="7" t="s">
        <v>142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</row>
    <row r="15" spans="1:72" ht="42" customHeight="1" thickBot="1" x14ac:dyDescent="0.25">
      <c r="A15" s="10" t="s">
        <v>119</v>
      </c>
      <c r="B15" s="10" t="s">
        <v>126</v>
      </c>
      <c r="C15" s="10" t="s">
        <v>65</v>
      </c>
      <c r="D15" s="10" t="s">
        <v>25</v>
      </c>
      <c r="E15" s="10" t="s">
        <v>132</v>
      </c>
      <c r="F15" s="21" t="s">
        <v>138</v>
      </c>
      <c r="G15" s="4" t="s">
        <v>77</v>
      </c>
      <c r="H15" s="29">
        <v>250000</v>
      </c>
      <c r="I15" s="13">
        <v>0</v>
      </c>
      <c r="J15" s="6">
        <f t="shared" si="0"/>
        <v>250000</v>
      </c>
      <c r="K15" s="20">
        <v>44023</v>
      </c>
      <c r="L15" s="12">
        <f t="shared" si="2"/>
        <v>43883</v>
      </c>
      <c r="M15" s="12">
        <f t="shared" si="1"/>
        <v>44083</v>
      </c>
      <c r="N15" s="7" t="s">
        <v>143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</row>
    <row r="16" spans="1:72" ht="39" customHeight="1" thickBot="1" x14ac:dyDescent="0.25">
      <c r="A16" s="10" t="s">
        <v>120</v>
      </c>
      <c r="B16" s="10" t="s">
        <v>127</v>
      </c>
      <c r="C16" s="10" t="s">
        <v>65</v>
      </c>
      <c r="D16" s="10" t="s">
        <v>25</v>
      </c>
      <c r="E16" s="10" t="s">
        <v>133</v>
      </c>
      <c r="F16" s="21" t="s">
        <v>102</v>
      </c>
      <c r="G16" s="4" t="s">
        <v>77</v>
      </c>
      <c r="H16" s="29">
        <v>515000</v>
      </c>
      <c r="I16" s="13">
        <v>0</v>
      </c>
      <c r="J16" s="6">
        <f t="shared" si="0"/>
        <v>515000</v>
      </c>
      <c r="K16" s="20">
        <v>44159</v>
      </c>
      <c r="L16" s="12">
        <f t="shared" si="2"/>
        <v>44019</v>
      </c>
      <c r="M16" s="12">
        <f t="shared" si="1"/>
        <v>44219</v>
      </c>
      <c r="N16" s="7" t="s">
        <v>144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</row>
    <row r="17" spans="1:72" ht="32.25" thickBot="1" x14ac:dyDescent="0.25">
      <c r="A17" s="10" t="s">
        <v>121</v>
      </c>
      <c r="B17" s="10">
        <v>92782</v>
      </c>
      <c r="C17" s="10">
        <v>2017</v>
      </c>
      <c r="D17" s="10" t="s">
        <v>25</v>
      </c>
      <c r="E17" s="10" t="s">
        <v>134</v>
      </c>
      <c r="F17" s="21" t="s">
        <v>139</v>
      </c>
      <c r="G17" s="4" t="s">
        <v>140</v>
      </c>
      <c r="H17" s="29">
        <v>250000</v>
      </c>
      <c r="I17" s="13">
        <v>0</v>
      </c>
      <c r="J17" s="6">
        <f t="shared" si="0"/>
        <v>250000</v>
      </c>
      <c r="K17" s="20">
        <v>44026</v>
      </c>
      <c r="L17" s="12">
        <f t="shared" si="2"/>
        <v>43886</v>
      </c>
      <c r="M17" s="12">
        <f t="shared" si="1"/>
        <v>44086</v>
      </c>
      <c r="N17" s="7" t="s">
        <v>145</v>
      </c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</row>
    <row r="18" spans="1:72" ht="32.25" thickBot="1" x14ac:dyDescent="0.25">
      <c r="A18" s="10">
        <v>852637</v>
      </c>
      <c r="B18" s="10">
        <v>92836</v>
      </c>
      <c r="C18" s="10">
        <v>2017</v>
      </c>
      <c r="D18" s="10" t="s">
        <v>25</v>
      </c>
      <c r="E18" s="10" t="s">
        <v>135</v>
      </c>
      <c r="F18" s="21" t="s">
        <v>102</v>
      </c>
      <c r="G18" s="4" t="s">
        <v>77</v>
      </c>
      <c r="H18" s="29">
        <v>300000</v>
      </c>
      <c r="I18" s="13">
        <v>0</v>
      </c>
      <c r="J18" s="6">
        <f t="shared" si="0"/>
        <v>300000</v>
      </c>
      <c r="K18" s="20">
        <v>44026</v>
      </c>
      <c r="L18" s="12">
        <f t="shared" si="2"/>
        <v>43886</v>
      </c>
      <c r="M18" s="12">
        <f t="shared" si="1"/>
        <v>44086</v>
      </c>
      <c r="N18" s="7" t="s">
        <v>146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</row>
    <row r="19" spans="1:72" ht="32.25" thickBot="1" x14ac:dyDescent="0.25">
      <c r="A19" s="10" t="s">
        <v>122</v>
      </c>
      <c r="B19" s="10" t="s">
        <v>128</v>
      </c>
      <c r="C19" s="10" t="s">
        <v>136</v>
      </c>
      <c r="D19" s="10" t="s">
        <v>25</v>
      </c>
      <c r="E19" s="10">
        <v>9197178</v>
      </c>
      <c r="F19" s="21" t="s">
        <v>102</v>
      </c>
      <c r="G19" s="4" t="s">
        <v>140</v>
      </c>
      <c r="H19" s="29">
        <v>105000</v>
      </c>
      <c r="I19" s="13">
        <v>0</v>
      </c>
      <c r="J19" s="6">
        <f t="shared" si="0"/>
        <v>105000</v>
      </c>
      <c r="K19" s="20">
        <v>44026</v>
      </c>
      <c r="L19" s="12">
        <f t="shared" si="2"/>
        <v>43886</v>
      </c>
      <c r="M19" s="12">
        <f t="shared" si="1"/>
        <v>44086</v>
      </c>
      <c r="N19" s="7" t="s">
        <v>148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</row>
    <row r="20" spans="1:72" ht="32.25" thickBot="1" x14ac:dyDescent="0.25">
      <c r="A20" s="10" t="s">
        <v>123</v>
      </c>
      <c r="B20" s="10" t="s">
        <v>129</v>
      </c>
      <c r="C20" s="10" t="s">
        <v>136</v>
      </c>
      <c r="D20" s="10" t="s">
        <v>25</v>
      </c>
      <c r="E20" s="10">
        <v>9197207</v>
      </c>
      <c r="F20" s="21" t="s">
        <v>102</v>
      </c>
      <c r="G20" s="4" t="s">
        <v>77</v>
      </c>
      <c r="H20" s="29">
        <v>550000</v>
      </c>
      <c r="I20" s="13">
        <v>0</v>
      </c>
      <c r="J20" s="6">
        <f t="shared" si="0"/>
        <v>550000</v>
      </c>
      <c r="K20" s="20">
        <v>44026</v>
      </c>
      <c r="L20" s="12">
        <f t="shared" si="2"/>
        <v>43886</v>
      </c>
      <c r="M20" s="12">
        <f t="shared" si="1"/>
        <v>44086</v>
      </c>
      <c r="N20" s="7" t="s">
        <v>147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</row>
    <row r="21" spans="1:72" ht="32.25" thickBot="1" x14ac:dyDescent="0.25">
      <c r="A21" s="10" t="s">
        <v>159</v>
      </c>
      <c r="B21" s="10" t="s">
        <v>158</v>
      </c>
      <c r="C21" s="10" t="s">
        <v>60</v>
      </c>
      <c r="D21" s="10" t="s">
        <v>25</v>
      </c>
      <c r="E21" s="10" t="s">
        <v>165</v>
      </c>
      <c r="F21" s="21" t="s">
        <v>102</v>
      </c>
      <c r="G21" s="4" t="s">
        <v>157</v>
      </c>
      <c r="H21" s="29">
        <v>250000</v>
      </c>
      <c r="I21" s="13">
        <v>0</v>
      </c>
      <c r="J21" s="6">
        <f t="shared" ref="J21" si="3">SUM(H21:I21)</f>
        <v>250000</v>
      </c>
      <c r="K21" s="20">
        <v>44177</v>
      </c>
      <c r="L21" s="12">
        <f t="shared" ref="L21" si="4">K21-140</f>
        <v>44037</v>
      </c>
      <c r="M21" s="12">
        <f>K21+60</f>
        <v>44237</v>
      </c>
      <c r="N21" s="7" t="s">
        <v>160</v>
      </c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</row>
    <row r="22" spans="1:72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</row>
    <row r="23" spans="1:72" ht="13.5" thickBo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</row>
    <row r="24" spans="1:72" ht="18.75" customHeight="1" thickBot="1" x14ac:dyDescent="0.25">
      <c r="A24" s="9"/>
      <c r="B24" s="30" t="s">
        <v>13</v>
      </c>
      <c r="C24" s="31"/>
      <c r="D24" s="32"/>
      <c r="E24" s="36" t="s">
        <v>15</v>
      </c>
      <c r="F24" s="37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</row>
    <row r="25" spans="1:72" ht="18.75" thickBot="1" x14ac:dyDescent="0.25">
      <c r="A25" s="9"/>
      <c r="B25" s="33"/>
      <c r="C25" s="34"/>
      <c r="D25" s="35"/>
      <c r="E25" s="36" t="s">
        <v>14</v>
      </c>
      <c r="F25" s="37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</row>
    <row r="26" spans="1:72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</row>
    <row r="27" spans="1:72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</row>
    <row r="28" spans="1:72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</row>
    <row r="29" spans="1:72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</row>
    <row r="30" spans="1:72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</row>
    <row r="31" spans="1:72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</row>
    <row r="32" spans="1:72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</row>
    <row r="33" spans="1:72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</row>
    <row r="34" spans="1:72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</row>
    <row r="35" spans="1:72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</row>
    <row r="36" spans="1:72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</row>
    <row r="37" spans="1:72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</row>
    <row r="38" spans="1:72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</row>
    <row r="39" spans="1:72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</row>
    <row r="40" spans="1:72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</row>
    <row r="41" spans="1:72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</row>
    <row r="42" spans="1:72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</row>
    <row r="43" spans="1:72" s="9" customFormat="1" x14ac:dyDescent="0.2"/>
    <row r="44" spans="1:72" s="9" customFormat="1" x14ac:dyDescent="0.2"/>
    <row r="45" spans="1:72" s="9" customFormat="1" x14ac:dyDescent="0.2"/>
    <row r="46" spans="1:72" s="9" customFormat="1" x14ac:dyDescent="0.2"/>
    <row r="47" spans="1:72" s="9" customFormat="1" x14ac:dyDescent="0.2"/>
    <row r="48" spans="1:72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  <row r="201" s="9" customFormat="1" x14ac:dyDescent="0.2"/>
    <row r="202" s="9" customFormat="1" x14ac:dyDescent="0.2"/>
    <row r="203" s="9" customFormat="1" x14ac:dyDescent="0.2"/>
    <row r="204" s="9" customFormat="1" x14ac:dyDescent="0.2"/>
    <row r="205" s="9" customFormat="1" x14ac:dyDescent="0.2"/>
    <row r="206" s="9" customFormat="1" x14ac:dyDescent="0.2"/>
    <row r="207" s="9" customFormat="1" x14ac:dyDescent="0.2"/>
    <row r="208" s="9" customFormat="1" x14ac:dyDescent="0.2"/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  <row r="303" s="9" customFormat="1" x14ac:dyDescent="0.2"/>
    <row r="304" s="9" customFormat="1" x14ac:dyDescent="0.2"/>
    <row r="305" s="9" customFormat="1" x14ac:dyDescent="0.2"/>
    <row r="306" s="9" customFormat="1" x14ac:dyDescent="0.2"/>
    <row r="307" s="9" customFormat="1" x14ac:dyDescent="0.2"/>
    <row r="308" s="9" customFormat="1" x14ac:dyDescent="0.2"/>
    <row r="309" s="9" customFormat="1" x14ac:dyDescent="0.2"/>
    <row r="310" s="9" customFormat="1" x14ac:dyDescent="0.2"/>
    <row r="311" s="9" customFormat="1" x14ac:dyDescent="0.2"/>
    <row r="312" s="9" customFormat="1" x14ac:dyDescent="0.2"/>
    <row r="313" s="9" customFormat="1" x14ac:dyDescent="0.2"/>
    <row r="314" s="9" customFormat="1" x14ac:dyDescent="0.2"/>
    <row r="315" s="9" customFormat="1" x14ac:dyDescent="0.2"/>
    <row r="316" s="9" customFormat="1" x14ac:dyDescent="0.2"/>
    <row r="317" s="9" customFormat="1" x14ac:dyDescent="0.2"/>
    <row r="318" s="9" customFormat="1" x14ac:dyDescent="0.2"/>
    <row r="319" s="9" customFormat="1" x14ac:dyDescent="0.2"/>
    <row r="320" s="9" customFormat="1" x14ac:dyDescent="0.2"/>
    <row r="321" s="9" customFormat="1" x14ac:dyDescent="0.2"/>
    <row r="322" s="9" customFormat="1" x14ac:dyDescent="0.2"/>
    <row r="323" s="9" customFormat="1" x14ac:dyDescent="0.2"/>
    <row r="324" s="9" customFormat="1" x14ac:dyDescent="0.2"/>
    <row r="325" s="9" customFormat="1" x14ac:dyDescent="0.2"/>
    <row r="326" s="9" customFormat="1" x14ac:dyDescent="0.2"/>
    <row r="327" s="9" customFormat="1" x14ac:dyDescent="0.2"/>
    <row r="328" s="9" customFormat="1" x14ac:dyDescent="0.2"/>
    <row r="329" s="9" customFormat="1" x14ac:dyDescent="0.2"/>
    <row r="330" s="9" customFormat="1" x14ac:dyDescent="0.2"/>
    <row r="331" s="9" customFormat="1" x14ac:dyDescent="0.2"/>
    <row r="332" s="9" customFormat="1" x14ac:dyDescent="0.2"/>
    <row r="333" s="9" customFormat="1" x14ac:dyDescent="0.2"/>
    <row r="334" s="9" customFormat="1" x14ac:dyDescent="0.2"/>
    <row r="335" s="9" customFormat="1" x14ac:dyDescent="0.2"/>
    <row r="336" s="9" customFormat="1" x14ac:dyDescent="0.2"/>
    <row r="337" s="9" customFormat="1" x14ac:dyDescent="0.2"/>
    <row r="338" s="9" customFormat="1" x14ac:dyDescent="0.2"/>
    <row r="339" s="9" customFormat="1" x14ac:dyDescent="0.2"/>
    <row r="340" s="9" customFormat="1" x14ac:dyDescent="0.2"/>
    <row r="341" s="9" customFormat="1" x14ac:dyDescent="0.2"/>
    <row r="342" s="9" customFormat="1" x14ac:dyDescent="0.2"/>
    <row r="343" s="9" customFormat="1" x14ac:dyDescent="0.2"/>
    <row r="344" s="9" customFormat="1" x14ac:dyDescent="0.2"/>
    <row r="345" s="9" customFormat="1" x14ac:dyDescent="0.2"/>
    <row r="346" s="9" customFormat="1" x14ac:dyDescent="0.2"/>
    <row r="347" s="9" customFormat="1" x14ac:dyDescent="0.2"/>
    <row r="348" s="9" customFormat="1" x14ac:dyDescent="0.2"/>
    <row r="349" s="9" customFormat="1" x14ac:dyDescent="0.2"/>
    <row r="350" s="9" customFormat="1" x14ac:dyDescent="0.2"/>
    <row r="351" s="9" customFormat="1" x14ac:dyDescent="0.2"/>
    <row r="352" s="9" customFormat="1" x14ac:dyDescent="0.2"/>
    <row r="353" s="9" customFormat="1" x14ac:dyDescent="0.2"/>
    <row r="354" s="9" customFormat="1" x14ac:dyDescent="0.2"/>
    <row r="355" s="9" customFormat="1" x14ac:dyDescent="0.2"/>
    <row r="356" s="9" customFormat="1" x14ac:dyDescent="0.2"/>
    <row r="357" s="9" customFormat="1" x14ac:dyDescent="0.2"/>
    <row r="358" s="9" customFormat="1" x14ac:dyDescent="0.2"/>
    <row r="359" s="9" customFormat="1" x14ac:dyDescent="0.2"/>
    <row r="360" s="9" customFormat="1" x14ac:dyDescent="0.2"/>
    <row r="361" s="9" customFormat="1" x14ac:dyDescent="0.2"/>
    <row r="362" s="9" customFormat="1" x14ac:dyDescent="0.2"/>
    <row r="363" s="9" customFormat="1" x14ac:dyDescent="0.2"/>
    <row r="364" s="9" customFormat="1" x14ac:dyDescent="0.2"/>
    <row r="365" s="9" customFormat="1" x14ac:dyDescent="0.2"/>
    <row r="366" s="9" customFormat="1" x14ac:dyDescent="0.2"/>
    <row r="367" s="9" customFormat="1" x14ac:dyDescent="0.2"/>
    <row r="368" s="9" customFormat="1" x14ac:dyDescent="0.2"/>
    <row r="369" s="9" customFormat="1" x14ac:dyDescent="0.2"/>
    <row r="370" s="9" customFormat="1" x14ac:dyDescent="0.2"/>
    <row r="371" s="9" customFormat="1" x14ac:dyDescent="0.2"/>
    <row r="372" s="9" customFormat="1" x14ac:dyDescent="0.2"/>
    <row r="373" s="9" customFormat="1" x14ac:dyDescent="0.2"/>
    <row r="374" s="9" customFormat="1" x14ac:dyDescent="0.2"/>
    <row r="375" s="9" customFormat="1" x14ac:dyDescent="0.2"/>
    <row r="376" s="9" customFormat="1" x14ac:dyDescent="0.2"/>
    <row r="377" s="9" customFormat="1" x14ac:dyDescent="0.2"/>
    <row r="378" s="9" customFormat="1" x14ac:dyDescent="0.2"/>
    <row r="379" s="9" customFormat="1" x14ac:dyDescent="0.2"/>
    <row r="380" s="9" customFormat="1" x14ac:dyDescent="0.2"/>
    <row r="381" s="9" customFormat="1" x14ac:dyDescent="0.2"/>
    <row r="382" s="9" customFormat="1" x14ac:dyDescent="0.2"/>
    <row r="383" s="9" customFormat="1" x14ac:dyDescent="0.2"/>
    <row r="384" s="9" customFormat="1" x14ac:dyDescent="0.2"/>
    <row r="385" s="9" customFormat="1" x14ac:dyDescent="0.2"/>
    <row r="386" s="9" customFormat="1" x14ac:dyDescent="0.2"/>
    <row r="387" s="9" customFormat="1" x14ac:dyDescent="0.2"/>
    <row r="388" s="9" customFormat="1" x14ac:dyDescent="0.2"/>
    <row r="389" s="9" customFormat="1" x14ac:dyDescent="0.2"/>
    <row r="390" s="9" customFormat="1" x14ac:dyDescent="0.2"/>
    <row r="391" s="9" customFormat="1" x14ac:dyDescent="0.2"/>
    <row r="392" s="9" customFormat="1" x14ac:dyDescent="0.2"/>
    <row r="393" s="9" customFormat="1" x14ac:dyDescent="0.2"/>
    <row r="394" s="9" customFormat="1" x14ac:dyDescent="0.2"/>
    <row r="395" s="9" customFormat="1" x14ac:dyDescent="0.2"/>
    <row r="396" s="9" customFormat="1" x14ac:dyDescent="0.2"/>
    <row r="397" s="9" customFormat="1" x14ac:dyDescent="0.2"/>
    <row r="398" s="9" customFormat="1" x14ac:dyDescent="0.2"/>
  </sheetData>
  <mergeCells count="24">
    <mergeCell ref="N4:N5"/>
    <mergeCell ref="B24:D25"/>
    <mergeCell ref="E24:F24"/>
    <mergeCell ref="E25:F25"/>
    <mergeCell ref="F3:F5"/>
    <mergeCell ref="G3:G5"/>
    <mergeCell ref="H3:J3"/>
    <mergeCell ref="K3:M3"/>
    <mergeCell ref="H4:H5"/>
    <mergeCell ref="I4:I5"/>
    <mergeCell ref="J4:J5"/>
    <mergeCell ref="K4:K5"/>
    <mergeCell ref="L4:L5"/>
    <mergeCell ref="M4:M5"/>
    <mergeCell ref="A1:B2"/>
    <mergeCell ref="C1:J2"/>
    <mergeCell ref="K1:M1"/>
    <mergeCell ref="N1:N2"/>
    <mergeCell ref="K2:M2"/>
    <mergeCell ref="A3:A5"/>
    <mergeCell ref="B3:B5"/>
    <mergeCell ref="C3:C5"/>
    <mergeCell ref="D3:D5"/>
    <mergeCell ref="E3:E5"/>
  </mergeCells>
  <conditionalFormatting sqref="K6:M6">
    <cfRule type="expression" priority="26" stopIfTrue="1">
      <formula>#REF!&gt;TODAY()+30</formula>
    </cfRule>
  </conditionalFormatting>
  <conditionalFormatting sqref="K7:M7">
    <cfRule type="expression" priority="25" stopIfTrue="1">
      <formula>#REF!&gt;TODAY()+30</formula>
    </cfRule>
  </conditionalFormatting>
  <conditionalFormatting sqref="K8:M8">
    <cfRule type="expression" priority="23" stopIfTrue="1">
      <formula>#REF!&gt;TODAY()+30</formula>
    </cfRule>
  </conditionalFormatting>
  <conditionalFormatting sqref="K8">
    <cfRule type="expression" priority="24" stopIfTrue="1">
      <formula>#REF!&gt;TODAY()+30</formula>
    </cfRule>
  </conditionalFormatting>
  <conditionalFormatting sqref="K9">
    <cfRule type="expression" priority="21" stopIfTrue="1">
      <formula>#REF!&gt;TODAY()+30</formula>
    </cfRule>
  </conditionalFormatting>
  <conditionalFormatting sqref="L9:M9">
    <cfRule type="expression" priority="20" stopIfTrue="1">
      <formula>#REF!&gt;TODAY()+30</formula>
    </cfRule>
  </conditionalFormatting>
  <conditionalFormatting sqref="K9">
    <cfRule type="expression" priority="22" stopIfTrue="1">
      <formula>#REF!&gt;TODAY()+30</formula>
    </cfRule>
  </conditionalFormatting>
  <conditionalFormatting sqref="L10:M10">
    <cfRule type="expression" priority="19" stopIfTrue="1">
      <formula>#REF!&gt;TODAY()+30</formula>
    </cfRule>
  </conditionalFormatting>
  <conditionalFormatting sqref="K10">
    <cfRule type="expression" priority="18" stopIfTrue="1">
      <formula>#REF!&gt;TODAY()+30</formula>
    </cfRule>
  </conditionalFormatting>
  <conditionalFormatting sqref="J17:J20 N17:N20">
    <cfRule type="expression" priority="17" stopIfTrue="1">
      <formula>#REF!&gt;TODAY()+30</formula>
    </cfRule>
  </conditionalFormatting>
  <conditionalFormatting sqref="J16">
    <cfRule type="expression" priority="16" stopIfTrue="1">
      <formula>#REF!&gt;TODAY()+30</formula>
    </cfRule>
  </conditionalFormatting>
  <conditionalFormatting sqref="L11:M12">
    <cfRule type="expression" priority="15" stopIfTrue="1">
      <formula>#REF!&gt;TODAY()+30</formula>
    </cfRule>
  </conditionalFormatting>
  <conditionalFormatting sqref="K11:K12">
    <cfRule type="expression" priority="14" stopIfTrue="1">
      <formula>#REF!&gt;TODAY()+30</formula>
    </cfRule>
  </conditionalFormatting>
  <conditionalFormatting sqref="L13:M13 L15:M15 L20:M20">
    <cfRule type="expression" priority="13" stopIfTrue="1">
      <formula>#REF!&gt;TODAY()+30</formula>
    </cfRule>
  </conditionalFormatting>
  <conditionalFormatting sqref="K13">
    <cfRule type="expression" priority="12" stopIfTrue="1">
      <formula>#REF!&gt;TODAY()+30</formula>
    </cfRule>
  </conditionalFormatting>
  <conditionalFormatting sqref="L14:M14 L16:M17">
    <cfRule type="expression" priority="11" stopIfTrue="1">
      <formula>#REF!&gt;TODAY()+30</formula>
    </cfRule>
  </conditionalFormatting>
  <conditionalFormatting sqref="K14:K16">
    <cfRule type="expression" priority="10" stopIfTrue="1">
      <formula>#REF!&gt;TODAY()+30</formula>
    </cfRule>
  </conditionalFormatting>
  <conditionalFormatting sqref="K17">
    <cfRule type="expression" priority="9" stopIfTrue="1">
      <formula>#REF!&gt;TODAY()+30</formula>
    </cfRule>
  </conditionalFormatting>
  <conditionalFormatting sqref="K20">
    <cfRule type="expression" priority="8" stopIfTrue="1">
      <formula>#REF!&gt;TODAY()+30</formula>
    </cfRule>
  </conditionalFormatting>
  <conditionalFormatting sqref="L18:M18">
    <cfRule type="expression" priority="7" stopIfTrue="1">
      <formula>#REF!&gt;TODAY()+30</formula>
    </cfRule>
  </conditionalFormatting>
  <conditionalFormatting sqref="K18">
    <cfRule type="expression" priority="6" stopIfTrue="1">
      <formula>#REF!&gt;TODAY()+30</formula>
    </cfRule>
  </conditionalFormatting>
  <conditionalFormatting sqref="L19:M19">
    <cfRule type="expression" priority="5" stopIfTrue="1">
      <formula>#REF!&gt;TODAY()+30</formula>
    </cfRule>
  </conditionalFormatting>
  <conditionalFormatting sqref="K19">
    <cfRule type="expression" priority="4" stopIfTrue="1">
      <formula>#REF!&gt;TODAY()+30</formula>
    </cfRule>
  </conditionalFormatting>
  <conditionalFormatting sqref="J21 N21">
    <cfRule type="expression" priority="3" stopIfTrue="1">
      <formula>#REF!&gt;TODAY()+30</formula>
    </cfRule>
  </conditionalFormatting>
  <conditionalFormatting sqref="L21:M21">
    <cfRule type="expression" priority="2" stopIfTrue="1">
      <formula>#REF!&gt;TODAY()+30</formula>
    </cfRule>
  </conditionalFormatting>
  <conditionalFormatting sqref="K21">
    <cfRule type="expression" priority="1" stopIfTrue="1">
      <formula>#REF!&gt;TODAY()+30</formula>
    </cfRule>
  </conditionalFormatting>
  <printOptions horizontalCentered="1"/>
  <pageMargins left="0.13" right="0.39370078740157483" top="0.32" bottom="0.25" header="0.31496062992125984" footer="0.25"/>
  <pageSetup paperSize="9" scale="48" orientation="landscape" horizontalDpi="4294967295" verticalDpi="4294967295" r:id="rId1"/>
  <headerFooter differentFirst="1" alignWithMargins="0">
    <oddFooter>&amp;R&amp;P de &amp;N</oddFooter>
    <firstFooter>&amp;R&amp;P de &amp;N</firstFooter>
  </headerFooter>
  <drawing r:id="rId2"/>
  <legacyDrawing r:id="rId3"/>
  <oleObjects>
    <mc:AlternateContent xmlns:mc="http://schemas.openxmlformats.org/markup-compatibility/2006">
      <mc:Choice Requires="x14">
        <oleObject progId="PBrush" shapeId="509953" r:id="rId4">
          <objectPr defaultSize="0" autoPict="0" r:id="rId5">
            <anchor moveWithCells="1" sizeWithCells="1">
              <from>
                <xdr:col>0</xdr:col>
                <xdr:colOff>533400</xdr:colOff>
                <xdr:row>0</xdr:row>
                <xdr:rowOff>66675</xdr:rowOff>
              </from>
              <to>
                <xdr:col>1</xdr:col>
                <xdr:colOff>333375</xdr:colOff>
                <xdr:row>1</xdr:row>
                <xdr:rowOff>476250</xdr:rowOff>
              </to>
            </anchor>
          </objectPr>
        </oleObject>
      </mc:Choice>
      <mc:Fallback>
        <oleObject progId="PBrush" shapeId="50995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249977111117893"/>
  </sheetPr>
  <dimension ref="A1:BT389"/>
  <sheetViews>
    <sheetView zoomScale="70" zoomScaleNormal="70" zoomScaleSheetLayoutView="70" workbookViewId="0">
      <selection activeCell="F24" sqref="F24"/>
    </sheetView>
  </sheetViews>
  <sheetFormatPr defaultRowHeight="12.75" x14ac:dyDescent="0.2"/>
  <cols>
    <col min="1" max="1" width="18.7109375" style="3" customWidth="1"/>
    <col min="2" max="2" width="14.85546875" style="3" customWidth="1"/>
    <col min="3" max="3" width="9.140625" style="3"/>
    <col min="4" max="4" width="14.140625" style="3" customWidth="1"/>
    <col min="5" max="5" width="15.5703125" style="3" customWidth="1"/>
    <col min="6" max="6" width="47.7109375" style="3" customWidth="1"/>
    <col min="7" max="7" width="30.42578125" style="3" customWidth="1"/>
    <col min="8" max="8" width="20.85546875" style="1" bestFit="1" customWidth="1"/>
    <col min="9" max="9" width="17.85546875" style="1" customWidth="1"/>
    <col min="10" max="10" width="22.7109375" style="1" bestFit="1" customWidth="1"/>
    <col min="11" max="11" width="17.5703125" style="2" customWidth="1"/>
    <col min="12" max="12" width="18.42578125" style="2" customWidth="1"/>
    <col min="13" max="13" width="15.85546875" style="2" customWidth="1"/>
    <col min="14" max="14" width="48.140625" style="3" customWidth="1"/>
    <col min="15" max="15" width="9.140625" style="2"/>
    <col min="16" max="16" width="9.140625" style="3"/>
    <col min="17" max="17" width="9.140625" style="3" customWidth="1"/>
    <col min="18" max="16384" width="9.140625" style="3"/>
  </cols>
  <sheetData>
    <row r="1" spans="1:72" ht="27.75" customHeight="1" thickBot="1" x14ac:dyDescent="0.25">
      <c r="A1" s="51"/>
      <c r="B1" s="52"/>
      <c r="C1" s="55" t="s">
        <v>10</v>
      </c>
      <c r="D1" s="56"/>
      <c r="E1" s="56"/>
      <c r="F1" s="56"/>
      <c r="G1" s="56"/>
      <c r="H1" s="56"/>
      <c r="I1" s="56"/>
      <c r="J1" s="57"/>
      <c r="K1" s="44" t="s">
        <v>18</v>
      </c>
      <c r="L1" s="45"/>
      <c r="M1" s="46"/>
      <c r="N1" s="47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</row>
    <row r="2" spans="1:72" ht="43.5" customHeight="1" thickBot="1" x14ac:dyDescent="0.25">
      <c r="A2" s="53"/>
      <c r="B2" s="54"/>
      <c r="C2" s="58"/>
      <c r="D2" s="59"/>
      <c r="E2" s="59"/>
      <c r="F2" s="59"/>
      <c r="G2" s="59"/>
      <c r="H2" s="59"/>
      <c r="I2" s="59"/>
      <c r="J2" s="60"/>
      <c r="K2" s="49" t="s">
        <v>20</v>
      </c>
      <c r="L2" s="50"/>
      <c r="M2" s="50"/>
      <c r="N2" s="4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</row>
    <row r="3" spans="1:72" ht="25.5" customHeight="1" thickBot="1" x14ac:dyDescent="0.25">
      <c r="A3" s="61" t="s">
        <v>8</v>
      </c>
      <c r="B3" s="64" t="s">
        <v>12</v>
      </c>
      <c r="C3" s="65" t="s">
        <v>7</v>
      </c>
      <c r="D3" s="64" t="s">
        <v>11</v>
      </c>
      <c r="E3" s="61" t="s">
        <v>9</v>
      </c>
      <c r="F3" s="38" t="s">
        <v>0</v>
      </c>
      <c r="G3" s="38" t="s">
        <v>21</v>
      </c>
      <c r="H3" s="66" t="s">
        <v>6</v>
      </c>
      <c r="I3" s="67"/>
      <c r="J3" s="68"/>
      <c r="K3" s="41" t="s">
        <v>5</v>
      </c>
      <c r="L3" s="42"/>
      <c r="M3" s="43"/>
      <c r="N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</row>
    <row r="4" spans="1:72" ht="30.75" customHeight="1" thickBot="1" x14ac:dyDescent="0.25">
      <c r="A4" s="62"/>
      <c r="B4" s="65"/>
      <c r="C4" s="65"/>
      <c r="D4" s="65"/>
      <c r="E4" s="62"/>
      <c r="F4" s="39"/>
      <c r="G4" s="39"/>
      <c r="H4" s="69" t="s">
        <v>16</v>
      </c>
      <c r="I4" s="69" t="s">
        <v>1</v>
      </c>
      <c r="J4" s="69" t="s">
        <v>2</v>
      </c>
      <c r="K4" s="38" t="s">
        <v>17</v>
      </c>
      <c r="L4" s="38" t="s">
        <v>4</v>
      </c>
      <c r="M4" s="38" t="s">
        <v>3</v>
      </c>
      <c r="N4" s="38" t="s">
        <v>19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</row>
    <row r="5" spans="1:72" ht="24.75" customHeight="1" thickBot="1" x14ac:dyDescent="0.25">
      <c r="A5" s="63"/>
      <c r="B5" s="65"/>
      <c r="C5" s="65"/>
      <c r="D5" s="65"/>
      <c r="E5" s="63"/>
      <c r="F5" s="40"/>
      <c r="G5" s="40"/>
      <c r="H5" s="70"/>
      <c r="I5" s="70"/>
      <c r="J5" s="70"/>
      <c r="K5" s="40"/>
      <c r="L5" s="40"/>
      <c r="M5" s="40"/>
      <c r="N5" s="3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</row>
    <row r="6" spans="1:72" ht="59.25" customHeight="1" thickBot="1" x14ac:dyDescent="0.25">
      <c r="A6" s="10" t="s">
        <v>78</v>
      </c>
      <c r="B6" s="10" t="s">
        <v>79</v>
      </c>
      <c r="C6" s="10" t="s">
        <v>85</v>
      </c>
      <c r="D6" s="10" t="s">
        <v>25</v>
      </c>
      <c r="E6" s="10">
        <v>9001492</v>
      </c>
      <c r="F6" s="19" t="s">
        <v>88</v>
      </c>
      <c r="G6" s="4" t="s">
        <v>95</v>
      </c>
      <c r="H6" s="13">
        <v>400000</v>
      </c>
      <c r="I6" s="14">
        <v>100000</v>
      </c>
      <c r="J6" s="6">
        <f t="shared" ref="J6:J11" si="0">SUM(H6:I6)</f>
        <v>500000</v>
      </c>
      <c r="K6" s="28">
        <v>43159</v>
      </c>
      <c r="L6" s="12">
        <f t="shared" ref="L6:L11" si="1">K6-140</f>
        <v>43019</v>
      </c>
      <c r="M6" s="12">
        <f t="shared" ref="M6" si="2">K6+60</f>
        <v>43219</v>
      </c>
      <c r="N6" s="7" t="s">
        <v>28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</row>
    <row r="7" spans="1:72" ht="82.5" customHeight="1" thickBot="1" x14ac:dyDescent="0.25">
      <c r="A7" s="10" t="s">
        <v>80</v>
      </c>
      <c r="B7" s="10" t="s">
        <v>81</v>
      </c>
      <c r="C7" s="10" t="s">
        <v>85</v>
      </c>
      <c r="D7" s="10" t="s">
        <v>25</v>
      </c>
      <c r="E7" s="10">
        <v>9001491</v>
      </c>
      <c r="F7" s="19" t="s">
        <v>89</v>
      </c>
      <c r="G7" s="4" t="s">
        <v>96</v>
      </c>
      <c r="H7" s="23">
        <v>194400</v>
      </c>
      <c r="I7" s="23">
        <v>48600</v>
      </c>
      <c r="J7" s="6">
        <f t="shared" si="0"/>
        <v>243000</v>
      </c>
      <c r="K7" s="28">
        <v>43657</v>
      </c>
      <c r="L7" s="25">
        <f t="shared" si="1"/>
        <v>43517</v>
      </c>
      <c r="M7" s="26">
        <f>K7+60</f>
        <v>43717</v>
      </c>
      <c r="N7" s="7" t="s">
        <v>28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</row>
    <row r="8" spans="1:72" ht="57" customHeight="1" thickBot="1" x14ac:dyDescent="0.25">
      <c r="A8" s="10" t="s">
        <v>82</v>
      </c>
      <c r="B8" s="10" t="s">
        <v>83</v>
      </c>
      <c r="C8" s="10" t="s">
        <v>86</v>
      </c>
      <c r="D8" s="10" t="s">
        <v>25</v>
      </c>
      <c r="E8" s="10" t="s">
        <v>40</v>
      </c>
      <c r="F8" s="19" t="s">
        <v>90</v>
      </c>
      <c r="G8" s="4" t="s">
        <v>95</v>
      </c>
      <c r="H8" s="14">
        <v>800000</v>
      </c>
      <c r="I8" s="14">
        <v>90000</v>
      </c>
      <c r="J8" s="6">
        <f t="shared" si="0"/>
        <v>890000</v>
      </c>
      <c r="K8" s="28">
        <v>43280</v>
      </c>
      <c r="L8" s="12">
        <f t="shared" si="1"/>
        <v>43140</v>
      </c>
      <c r="M8" s="18">
        <f>K8+60</f>
        <v>43340</v>
      </c>
      <c r="N8" s="7" t="s">
        <v>28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</row>
    <row r="9" spans="1:72" ht="38.25" customHeight="1" thickBot="1" x14ac:dyDescent="0.25">
      <c r="A9" s="10">
        <v>794378</v>
      </c>
      <c r="B9" s="10" t="s">
        <v>84</v>
      </c>
      <c r="C9" s="10">
        <v>2013</v>
      </c>
      <c r="D9" s="10" t="s">
        <v>25</v>
      </c>
      <c r="E9" s="10" t="s">
        <v>40</v>
      </c>
      <c r="F9" s="10" t="s">
        <v>91</v>
      </c>
      <c r="G9" s="4" t="s">
        <v>95</v>
      </c>
      <c r="H9" s="24">
        <v>500000</v>
      </c>
      <c r="I9" s="24">
        <v>56000</v>
      </c>
      <c r="J9" s="6">
        <f t="shared" si="0"/>
        <v>556000</v>
      </c>
      <c r="K9" s="28">
        <v>44023</v>
      </c>
      <c r="L9" s="12">
        <f t="shared" si="1"/>
        <v>43883</v>
      </c>
      <c r="M9" s="18">
        <f>K9+60</f>
        <v>44083</v>
      </c>
      <c r="N9" s="7" t="s">
        <v>97</v>
      </c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</row>
    <row r="10" spans="1:72" ht="43.5" customHeight="1" thickBot="1" x14ac:dyDescent="0.25">
      <c r="A10" s="10">
        <v>836298</v>
      </c>
      <c r="B10" s="10">
        <v>26656</v>
      </c>
      <c r="C10" s="10">
        <v>2016</v>
      </c>
      <c r="D10" s="10" t="s">
        <v>25</v>
      </c>
      <c r="E10" s="10" t="s">
        <v>40</v>
      </c>
      <c r="F10" s="10" t="s">
        <v>92</v>
      </c>
      <c r="G10" s="4" t="s">
        <v>94</v>
      </c>
      <c r="H10" s="24">
        <v>400000</v>
      </c>
      <c r="I10" s="24">
        <v>0</v>
      </c>
      <c r="J10" s="6">
        <f t="shared" si="0"/>
        <v>400000</v>
      </c>
      <c r="K10" s="28">
        <v>43680</v>
      </c>
      <c r="L10" s="27">
        <f t="shared" si="1"/>
        <v>43540</v>
      </c>
      <c r="M10" s="27">
        <f>K10+60</f>
        <v>43740</v>
      </c>
      <c r="N10" s="7" t="s">
        <v>98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</row>
    <row r="11" spans="1:72" ht="36.75" customHeight="1" thickBot="1" x14ac:dyDescent="0.25">
      <c r="A11" s="10">
        <v>836300</v>
      </c>
      <c r="B11" s="10">
        <v>26661</v>
      </c>
      <c r="C11" s="10">
        <v>2016</v>
      </c>
      <c r="D11" s="10" t="s">
        <v>25</v>
      </c>
      <c r="E11" s="10" t="s">
        <v>40</v>
      </c>
      <c r="F11" s="19" t="s">
        <v>93</v>
      </c>
      <c r="G11" s="4" t="s">
        <v>77</v>
      </c>
      <c r="H11" s="24">
        <v>1700000</v>
      </c>
      <c r="I11" s="24">
        <v>0</v>
      </c>
      <c r="J11" s="6">
        <f t="shared" si="0"/>
        <v>1700000</v>
      </c>
      <c r="K11" s="28">
        <v>44141</v>
      </c>
      <c r="L11" s="27">
        <f t="shared" si="1"/>
        <v>44001</v>
      </c>
      <c r="M11" s="27">
        <f>K11+60</f>
        <v>44201</v>
      </c>
      <c r="N11" s="7" t="s">
        <v>99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</row>
    <row r="12" spans="1:72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</row>
    <row r="13" spans="1:72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</row>
    <row r="14" spans="1:72" ht="13.5" thickBo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</row>
    <row r="15" spans="1:72" ht="18.75" customHeight="1" thickBot="1" x14ac:dyDescent="0.25">
      <c r="A15" s="9"/>
      <c r="B15" s="30" t="s">
        <v>13</v>
      </c>
      <c r="C15" s="31"/>
      <c r="D15" s="32"/>
      <c r="E15" s="36" t="s">
        <v>15</v>
      </c>
      <c r="F15" s="3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</row>
    <row r="16" spans="1:72" ht="18.75" thickBot="1" x14ac:dyDescent="0.25">
      <c r="A16" s="9"/>
      <c r="B16" s="33"/>
      <c r="C16" s="34"/>
      <c r="D16" s="35"/>
      <c r="E16" s="36" t="s">
        <v>14</v>
      </c>
      <c r="F16" s="37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</row>
    <row r="17" spans="1:72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</row>
    <row r="18" spans="1:72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</row>
    <row r="19" spans="1:72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</row>
    <row r="20" spans="1:72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</row>
    <row r="21" spans="1:72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</row>
    <row r="22" spans="1:72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</row>
    <row r="23" spans="1:72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</row>
    <row r="24" spans="1:72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</row>
    <row r="25" spans="1:72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</row>
    <row r="26" spans="1:72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</row>
    <row r="27" spans="1:72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</row>
    <row r="28" spans="1:72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</row>
    <row r="29" spans="1:72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</row>
    <row r="30" spans="1:72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</row>
    <row r="31" spans="1:72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</row>
    <row r="32" spans="1:72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</row>
    <row r="33" spans="1:72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</row>
    <row r="34" spans="1:72" s="9" customFormat="1" x14ac:dyDescent="0.2"/>
    <row r="35" spans="1:72" s="9" customFormat="1" x14ac:dyDescent="0.2"/>
    <row r="36" spans="1:72" s="9" customFormat="1" x14ac:dyDescent="0.2"/>
    <row r="37" spans="1:72" s="9" customFormat="1" x14ac:dyDescent="0.2"/>
    <row r="38" spans="1:72" s="9" customFormat="1" x14ac:dyDescent="0.2"/>
    <row r="39" spans="1:72" s="9" customFormat="1" x14ac:dyDescent="0.2"/>
    <row r="40" spans="1:72" s="9" customFormat="1" x14ac:dyDescent="0.2"/>
    <row r="41" spans="1:72" s="9" customFormat="1" x14ac:dyDescent="0.2"/>
    <row r="42" spans="1:72" s="9" customFormat="1" x14ac:dyDescent="0.2"/>
    <row r="43" spans="1:72" s="9" customFormat="1" x14ac:dyDescent="0.2"/>
    <row r="44" spans="1:72" s="9" customFormat="1" x14ac:dyDescent="0.2"/>
    <row r="45" spans="1:72" s="9" customFormat="1" x14ac:dyDescent="0.2"/>
    <row r="46" spans="1:72" s="9" customFormat="1" x14ac:dyDescent="0.2"/>
    <row r="47" spans="1:72" s="9" customFormat="1" x14ac:dyDescent="0.2"/>
    <row r="48" spans="1:72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  <row r="201" s="9" customFormat="1" x14ac:dyDescent="0.2"/>
    <row r="202" s="9" customFormat="1" x14ac:dyDescent="0.2"/>
    <row r="203" s="9" customFormat="1" x14ac:dyDescent="0.2"/>
    <row r="204" s="9" customFormat="1" x14ac:dyDescent="0.2"/>
    <row r="205" s="9" customFormat="1" x14ac:dyDescent="0.2"/>
    <row r="206" s="9" customFormat="1" x14ac:dyDescent="0.2"/>
    <row r="207" s="9" customFormat="1" x14ac:dyDescent="0.2"/>
    <row r="208" s="9" customFormat="1" x14ac:dyDescent="0.2"/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  <row r="303" s="9" customFormat="1" x14ac:dyDescent="0.2"/>
    <row r="304" s="9" customFormat="1" x14ac:dyDescent="0.2"/>
    <row r="305" s="9" customFormat="1" x14ac:dyDescent="0.2"/>
    <row r="306" s="9" customFormat="1" x14ac:dyDescent="0.2"/>
    <row r="307" s="9" customFormat="1" x14ac:dyDescent="0.2"/>
    <row r="308" s="9" customFormat="1" x14ac:dyDescent="0.2"/>
    <row r="309" s="9" customFormat="1" x14ac:dyDescent="0.2"/>
    <row r="310" s="9" customFormat="1" x14ac:dyDescent="0.2"/>
    <row r="311" s="9" customFormat="1" x14ac:dyDescent="0.2"/>
    <row r="312" s="9" customFormat="1" x14ac:dyDescent="0.2"/>
    <row r="313" s="9" customFormat="1" x14ac:dyDescent="0.2"/>
    <row r="314" s="9" customFormat="1" x14ac:dyDescent="0.2"/>
    <row r="315" s="9" customFormat="1" x14ac:dyDescent="0.2"/>
    <row r="316" s="9" customFormat="1" x14ac:dyDescent="0.2"/>
    <row r="317" s="9" customFormat="1" x14ac:dyDescent="0.2"/>
    <row r="318" s="9" customFormat="1" x14ac:dyDescent="0.2"/>
    <row r="319" s="9" customFormat="1" x14ac:dyDescent="0.2"/>
    <row r="320" s="9" customFormat="1" x14ac:dyDescent="0.2"/>
    <row r="321" s="9" customFormat="1" x14ac:dyDescent="0.2"/>
    <row r="322" s="9" customFormat="1" x14ac:dyDescent="0.2"/>
    <row r="323" s="9" customFormat="1" x14ac:dyDescent="0.2"/>
    <row r="324" s="9" customFormat="1" x14ac:dyDescent="0.2"/>
    <row r="325" s="9" customFormat="1" x14ac:dyDescent="0.2"/>
    <row r="326" s="9" customFormat="1" x14ac:dyDescent="0.2"/>
    <row r="327" s="9" customFormat="1" x14ac:dyDescent="0.2"/>
    <row r="328" s="9" customFormat="1" x14ac:dyDescent="0.2"/>
    <row r="329" s="9" customFormat="1" x14ac:dyDescent="0.2"/>
    <row r="330" s="9" customFormat="1" x14ac:dyDescent="0.2"/>
    <row r="331" s="9" customFormat="1" x14ac:dyDescent="0.2"/>
    <row r="332" s="9" customFormat="1" x14ac:dyDescent="0.2"/>
    <row r="333" s="9" customFormat="1" x14ac:dyDescent="0.2"/>
    <row r="334" s="9" customFormat="1" x14ac:dyDescent="0.2"/>
    <row r="335" s="9" customFormat="1" x14ac:dyDescent="0.2"/>
    <row r="336" s="9" customFormat="1" x14ac:dyDescent="0.2"/>
    <row r="337" s="9" customFormat="1" x14ac:dyDescent="0.2"/>
    <row r="338" s="9" customFormat="1" x14ac:dyDescent="0.2"/>
    <row r="339" s="9" customFormat="1" x14ac:dyDescent="0.2"/>
    <row r="340" s="9" customFormat="1" x14ac:dyDescent="0.2"/>
    <row r="341" s="9" customFormat="1" x14ac:dyDescent="0.2"/>
    <row r="342" s="9" customFormat="1" x14ac:dyDescent="0.2"/>
    <row r="343" s="9" customFormat="1" x14ac:dyDescent="0.2"/>
    <row r="344" s="9" customFormat="1" x14ac:dyDescent="0.2"/>
    <row r="345" s="9" customFormat="1" x14ac:dyDescent="0.2"/>
    <row r="346" s="9" customFormat="1" x14ac:dyDescent="0.2"/>
    <row r="347" s="9" customFormat="1" x14ac:dyDescent="0.2"/>
    <row r="348" s="9" customFormat="1" x14ac:dyDescent="0.2"/>
    <row r="349" s="9" customFormat="1" x14ac:dyDescent="0.2"/>
    <row r="350" s="9" customFormat="1" x14ac:dyDescent="0.2"/>
    <row r="351" s="9" customFormat="1" x14ac:dyDescent="0.2"/>
    <row r="352" s="9" customFormat="1" x14ac:dyDescent="0.2"/>
    <row r="353" s="9" customFormat="1" x14ac:dyDescent="0.2"/>
    <row r="354" s="9" customFormat="1" x14ac:dyDescent="0.2"/>
    <row r="355" s="9" customFormat="1" x14ac:dyDescent="0.2"/>
    <row r="356" s="9" customFormat="1" x14ac:dyDescent="0.2"/>
    <row r="357" s="9" customFormat="1" x14ac:dyDescent="0.2"/>
    <row r="358" s="9" customFormat="1" x14ac:dyDescent="0.2"/>
    <row r="359" s="9" customFormat="1" x14ac:dyDescent="0.2"/>
    <row r="360" s="9" customFormat="1" x14ac:dyDescent="0.2"/>
    <row r="361" s="9" customFormat="1" x14ac:dyDescent="0.2"/>
    <row r="362" s="9" customFormat="1" x14ac:dyDescent="0.2"/>
    <row r="363" s="9" customFormat="1" x14ac:dyDescent="0.2"/>
    <row r="364" s="9" customFormat="1" x14ac:dyDescent="0.2"/>
    <row r="365" s="9" customFormat="1" x14ac:dyDescent="0.2"/>
    <row r="366" s="9" customFormat="1" x14ac:dyDescent="0.2"/>
    <row r="367" s="9" customFormat="1" x14ac:dyDescent="0.2"/>
    <row r="368" s="9" customFormat="1" x14ac:dyDescent="0.2"/>
    <row r="369" s="9" customFormat="1" x14ac:dyDescent="0.2"/>
    <row r="370" s="9" customFormat="1" x14ac:dyDescent="0.2"/>
    <row r="371" s="9" customFormat="1" x14ac:dyDescent="0.2"/>
    <row r="372" s="9" customFormat="1" x14ac:dyDescent="0.2"/>
    <row r="373" s="9" customFormat="1" x14ac:dyDescent="0.2"/>
    <row r="374" s="9" customFormat="1" x14ac:dyDescent="0.2"/>
    <row r="375" s="9" customFormat="1" x14ac:dyDescent="0.2"/>
    <row r="376" s="9" customFormat="1" x14ac:dyDescent="0.2"/>
    <row r="377" s="9" customFormat="1" x14ac:dyDescent="0.2"/>
    <row r="378" s="9" customFormat="1" x14ac:dyDescent="0.2"/>
    <row r="379" s="9" customFormat="1" x14ac:dyDescent="0.2"/>
    <row r="380" s="9" customFormat="1" x14ac:dyDescent="0.2"/>
    <row r="381" s="9" customFormat="1" x14ac:dyDescent="0.2"/>
    <row r="382" s="9" customFormat="1" x14ac:dyDescent="0.2"/>
    <row r="383" s="9" customFormat="1" x14ac:dyDescent="0.2"/>
    <row r="384" s="9" customFormat="1" x14ac:dyDescent="0.2"/>
    <row r="385" s="9" customFormat="1" x14ac:dyDescent="0.2"/>
    <row r="386" s="9" customFormat="1" x14ac:dyDescent="0.2"/>
    <row r="387" s="9" customFormat="1" x14ac:dyDescent="0.2"/>
    <row r="388" s="9" customFormat="1" x14ac:dyDescent="0.2"/>
    <row r="389" s="9" customFormat="1" x14ac:dyDescent="0.2"/>
  </sheetData>
  <mergeCells count="24">
    <mergeCell ref="N4:N5"/>
    <mergeCell ref="B15:D16"/>
    <mergeCell ref="E15:F15"/>
    <mergeCell ref="E16:F16"/>
    <mergeCell ref="F3:F5"/>
    <mergeCell ref="G3:G5"/>
    <mergeCell ref="H3:J3"/>
    <mergeCell ref="K3:M3"/>
    <mergeCell ref="H4:H5"/>
    <mergeCell ref="I4:I5"/>
    <mergeCell ref="J4:J5"/>
    <mergeCell ref="K4:K5"/>
    <mergeCell ref="L4:L5"/>
    <mergeCell ref="M4:M5"/>
    <mergeCell ref="A1:B2"/>
    <mergeCell ref="C1:J2"/>
    <mergeCell ref="K1:M1"/>
    <mergeCell ref="N1:N2"/>
    <mergeCell ref="K2:M2"/>
    <mergeCell ref="A3:A5"/>
    <mergeCell ref="B3:B5"/>
    <mergeCell ref="C3:C5"/>
    <mergeCell ref="D3:D5"/>
    <mergeCell ref="E3:E5"/>
  </mergeCells>
  <conditionalFormatting sqref="L6 L8:L9">
    <cfRule type="expression" priority="5" stopIfTrue="1">
      <formula>#REF!&gt;TODAY()+30</formula>
    </cfRule>
  </conditionalFormatting>
  <conditionalFormatting sqref="L7">
    <cfRule type="expression" priority="4" stopIfTrue="1">
      <formula>#REF!&gt;TODAY()+30</formula>
    </cfRule>
  </conditionalFormatting>
  <conditionalFormatting sqref="K6 K8 K10">
    <cfRule type="expression" priority="2" stopIfTrue="1">
      <formula>#REF!&gt;TODAY()+30</formula>
    </cfRule>
  </conditionalFormatting>
  <conditionalFormatting sqref="K7 K9 K11">
    <cfRule type="expression" priority="1" stopIfTrue="1">
      <formula>#REF!&gt;TODAY()+30</formula>
    </cfRule>
  </conditionalFormatting>
  <printOptions horizontalCentered="1"/>
  <pageMargins left="0.13" right="0.39370078740157483" top="0.32" bottom="0.25" header="0.31496062992125984" footer="0.25"/>
  <pageSetup paperSize="9" scale="48" orientation="landscape" horizontalDpi="4294967295" verticalDpi="4294967295" r:id="rId1"/>
  <headerFooter differentFirst="1" alignWithMargins="0">
    <oddFooter>&amp;R&amp;P de &amp;N</oddFooter>
    <firstFooter>&amp;R&amp;P de &amp;N</firstFooter>
  </headerFooter>
  <drawing r:id="rId2"/>
  <legacyDrawing r:id="rId3"/>
  <oleObjects>
    <mc:AlternateContent xmlns:mc="http://schemas.openxmlformats.org/markup-compatibility/2006">
      <mc:Choice Requires="x14">
        <oleObject progId="PBrush" shapeId="510977" r:id="rId4">
          <objectPr defaultSize="0" autoPict="0" r:id="rId5">
            <anchor moveWithCells="1" sizeWithCells="1">
              <from>
                <xdr:col>0</xdr:col>
                <xdr:colOff>533400</xdr:colOff>
                <xdr:row>0</xdr:row>
                <xdr:rowOff>66675</xdr:rowOff>
              </from>
              <to>
                <xdr:col>1</xdr:col>
                <xdr:colOff>333375</xdr:colOff>
                <xdr:row>1</xdr:row>
                <xdr:rowOff>476250</xdr:rowOff>
              </to>
            </anchor>
          </objectPr>
        </oleObject>
      </mc:Choice>
      <mc:Fallback>
        <oleObject progId="PBrush" shapeId="51097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BT389"/>
  <sheetViews>
    <sheetView zoomScale="70" zoomScaleNormal="70" zoomScaleSheetLayoutView="70" workbookViewId="0">
      <selection activeCell="J28" sqref="J28"/>
    </sheetView>
  </sheetViews>
  <sheetFormatPr defaultRowHeight="12.75" x14ac:dyDescent="0.2"/>
  <cols>
    <col min="1" max="1" width="18.7109375" style="3" customWidth="1"/>
    <col min="2" max="2" width="14.85546875" style="3" customWidth="1"/>
    <col min="3" max="3" width="9.140625" style="3"/>
    <col min="4" max="4" width="14.140625" style="3" customWidth="1"/>
    <col min="5" max="5" width="15.5703125" style="3" customWidth="1"/>
    <col min="6" max="6" width="47.7109375" style="3" customWidth="1"/>
    <col min="7" max="7" width="30.42578125" style="3" customWidth="1"/>
    <col min="8" max="8" width="20.85546875" style="1" bestFit="1" customWidth="1"/>
    <col min="9" max="9" width="17.85546875" style="1" customWidth="1"/>
    <col min="10" max="10" width="22.7109375" style="1" bestFit="1" customWidth="1"/>
    <col min="11" max="11" width="17.5703125" style="2" customWidth="1"/>
    <col min="12" max="12" width="18.42578125" style="2" customWidth="1"/>
    <col min="13" max="13" width="15.85546875" style="2" customWidth="1"/>
    <col min="14" max="14" width="48.140625" style="3" customWidth="1"/>
    <col min="15" max="15" width="9.140625" style="2"/>
    <col min="16" max="16" width="9.140625" style="3"/>
    <col min="17" max="17" width="9.140625" style="3" customWidth="1"/>
    <col min="18" max="16384" width="9.140625" style="3"/>
  </cols>
  <sheetData>
    <row r="1" spans="1:72" ht="27.75" customHeight="1" thickBot="1" x14ac:dyDescent="0.25">
      <c r="A1" s="51"/>
      <c r="B1" s="52"/>
      <c r="C1" s="55" t="s">
        <v>10</v>
      </c>
      <c r="D1" s="56"/>
      <c r="E1" s="56"/>
      <c r="F1" s="56"/>
      <c r="G1" s="56"/>
      <c r="H1" s="56"/>
      <c r="I1" s="56"/>
      <c r="J1" s="57"/>
      <c r="K1" s="44" t="s">
        <v>18</v>
      </c>
      <c r="L1" s="45"/>
      <c r="M1" s="46"/>
      <c r="N1" s="47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</row>
    <row r="2" spans="1:72" ht="43.5" customHeight="1" thickBot="1" x14ac:dyDescent="0.25">
      <c r="A2" s="53"/>
      <c r="B2" s="54"/>
      <c r="C2" s="58"/>
      <c r="D2" s="59"/>
      <c r="E2" s="59"/>
      <c r="F2" s="59"/>
      <c r="G2" s="59"/>
      <c r="H2" s="59"/>
      <c r="I2" s="59"/>
      <c r="J2" s="60"/>
      <c r="K2" s="49" t="s">
        <v>20</v>
      </c>
      <c r="L2" s="50"/>
      <c r="M2" s="50"/>
      <c r="N2" s="4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</row>
    <row r="3" spans="1:72" ht="25.5" customHeight="1" thickBot="1" x14ac:dyDescent="0.25">
      <c r="A3" s="61" t="s">
        <v>8</v>
      </c>
      <c r="B3" s="64" t="s">
        <v>12</v>
      </c>
      <c r="C3" s="65" t="s">
        <v>7</v>
      </c>
      <c r="D3" s="64" t="s">
        <v>11</v>
      </c>
      <c r="E3" s="61" t="s">
        <v>9</v>
      </c>
      <c r="F3" s="38" t="s">
        <v>0</v>
      </c>
      <c r="G3" s="38" t="s">
        <v>21</v>
      </c>
      <c r="H3" s="66" t="s">
        <v>6</v>
      </c>
      <c r="I3" s="67"/>
      <c r="J3" s="68"/>
      <c r="K3" s="41" t="s">
        <v>5</v>
      </c>
      <c r="L3" s="42"/>
      <c r="M3" s="43"/>
      <c r="N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</row>
    <row r="4" spans="1:72" ht="30.75" customHeight="1" thickBot="1" x14ac:dyDescent="0.25">
      <c r="A4" s="62"/>
      <c r="B4" s="65"/>
      <c r="C4" s="65"/>
      <c r="D4" s="65"/>
      <c r="E4" s="62"/>
      <c r="F4" s="39"/>
      <c r="G4" s="39"/>
      <c r="H4" s="69" t="s">
        <v>16</v>
      </c>
      <c r="I4" s="69" t="s">
        <v>1</v>
      </c>
      <c r="J4" s="69" t="s">
        <v>2</v>
      </c>
      <c r="K4" s="38" t="s">
        <v>17</v>
      </c>
      <c r="L4" s="38" t="s">
        <v>4</v>
      </c>
      <c r="M4" s="38" t="s">
        <v>3</v>
      </c>
      <c r="N4" s="38" t="s">
        <v>19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</row>
    <row r="5" spans="1:72" ht="24.75" customHeight="1" thickBot="1" x14ac:dyDescent="0.25">
      <c r="A5" s="63"/>
      <c r="B5" s="65"/>
      <c r="C5" s="65"/>
      <c r="D5" s="65"/>
      <c r="E5" s="63"/>
      <c r="F5" s="40"/>
      <c r="G5" s="40"/>
      <c r="H5" s="70"/>
      <c r="I5" s="70"/>
      <c r="J5" s="70"/>
      <c r="K5" s="40"/>
      <c r="L5" s="40"/>
      <c r="M5" s="40"/>
      <c r="N5" s="3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</row>
    <row r="6" spans="1:72" ht="63.75" customHeight="1" thickBot="1" x14ac:dyDescent="0.25">
      <c r="A6" s="10" t="s">
        <v>63</v>
      </c>
      <c r="B6" s="10" t="s">
        <v>64</v>
      </c>
      <c r="C6" s="10" t="s">
        <v>65</v>
      </c>
      <c r="D6" s="10" t="s">
        <v>25</v>
      </c>
      <c r="E6" s="10" t="s">
        <v>68</v>
      </c>
      <c r="F6" s="19" t="s">
        <v>70</v>
      </c>
      <c r="G6" s="22" t="s">
        <v>75</v>
      </c>
      <c r="H6" s="23">
        <v>120000</v>
      </c>
      <c r="I6" s="5">
        <v>0</v>
      </c>
      <c r="J6" s="6">
        <f>SUM(H6:I6)</f>
        <v>120000</v>
      </c>
      <c r="K6" s="28">
        <v>43987</v>
      </c>
      <c r="L6" s="12">
        <f>K6-140</f>
        <v>43847</v>
      </c>
      <c r="M6" s="12">
        <f t="shared" ref="M6:M7" si="0">K6+60</f>
        <v>44047</v>
      </c>
      <c r="N6" s="7" t="s">
        <v>72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</row>
    <row r="7" spans="1:72" ht="39" customHeight="1" thickBot="1" x14ac:dyDescent="0.25">
      <c r="A7" s="10" t="s">
        <v>66</v>
      </c>
      <c r="B7" s="10" t="s">
        <v>67</v>
      </c>
      <c r="C7" s="10" t="s">
        <v>65</v>
      </c>
      <c r="D7" s="10" t="s">
        <v>25</v>
      </c>
      <c r="E7" s="10" t="s">
        <v>69</v>
      </c>
      <c r="F7" s="10" t="s">
        <v>71</v>
      </c>
      <c r="G7" s="22" t="s">
        <v>76</v>
      </c>
      <c r="H7" s="14">
        <v>100000</v>
      </c>
      <c r="I7" s="14">
        <v>0</v>
      </c>
      <c r="J7" s="6">
        <f>SUM(H7:I7)</f>
        <v>100000</v>
      </c>
      <c r="K7" s="28">
        <v>43934</v>
      </c>
      <c r="L7" s="12">
        <f>K7-140</f>
        <v>43794</v>
      </c>
      <c r="M7" s="12">
        <f t="shared" si="0"/>
        <v>43994</v>
      </c>
      <c r="N7" s="7" t="s">
        <v>73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</row>
    <row r="8" spans="1:72" ht="48" thickBot="1" x14ac:dyDescent="0.25">
      <c r="A8" s="10">
        <v>888097</v>
      </c>
      <c r="B8" s="10">
        <v>50215</v>
      </c>
      <c r="C8" s="10" t="s">
        <v>60</v>
      </c>
      <c r="D8" s="10" t="s">
        <v>25</v>
      </c>
      <c r="E8" s="10" t="s">
        <v>166</v>
      </c>
      <c r="F8" s="19" t="s">
        <v>163</v>
      </c>
      <c r="G8" s="22" t="s">
        <v>75</v>
      </c>
      <c r="H8" s="14">
        <v>300000</v>
      </c>
      <c r="I8" s="14">
        <v>0</v>
      </c>
      <c r="J8" s="6">
        <f>SUM(H8:I8)</f>
        <v>300000</v>
      </c>
      <c r="K8" s="28">
        <v>44178</v>
      </c>
      <c r="L8" s="12">
        <f>K8-140</f>
        <v>44038</v>
      </c>
      <c r="M8" s="12">
        <f t="shared" ref="M8" si="1">K8+60</f>
        <v>44238</v>
      </c>
      <c r="N8" s="7" t="s">
        <v>162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</row>
    <row r="9" spans="1:72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</row>
    <row r="10" spans="1:72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</row>
    <row r="11" spans="1:72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</row>
    <row r="12" spans="1:72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</row>
    <row r="13" spans="1:72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</row>
    <row r="14" spans="1:72" ht="13.5" thickBo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</row>
    <row r="15" spans="1:72" ht="18.75" customHeight="1" thickBot="1" x14ac:dyDescent="0.25">
      <c r="A15" s="9"/>
      <c r="B15" s="30" t="s">
        <v>13</v>
      </c>
      <c r="C15" s="31"/>
      <c r="D15" s="32"/>
      <c r="E15" s="36" t="s">
        <v>15</v>
      </c>
      <c r="F15" s="3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</row>
    <row r="16" spans="1:72" ht="18.75" thickBot="1" x14ac:dyDescent="0.25">
      <c r="A16" s="9"/>
      <c r="B16" s="33"/>
      <c r="C16" s="34"/>
      <c r="D16" s="35"/>
      <c r="E16" s="36" t="s">
        <v>14</v>
      </c>
      <c r="F16" s="37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</row>
    <row r="17" spans="1:72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</row>
    <row r="18" spans="1:72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</row>
    <row r="19" spans="1:72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</row>
    <row r="20" spans="1:72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</row>
    <row r="21" spans="1:72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</row>
    <row r="22" spans="1:72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</row>
    <row r="23" spans="1:72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</row>
    <row r="24" spans="1:72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</row>
    <row r="25" spans="1:72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</row>
    <row r="26" spans="1:72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</row>
    <row r="27" spans="1:72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</row>
    <row r="28" spans="1:72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</row>
    <row r="29" spans="1:72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</row>
    <row r="30" spans="1:72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</row>
    <row r="31" spans="1:72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</row>
    <row r="32" spans="1:72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</row>
    <row r="33" spans="1:72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</row>
    <row r="34" spans="1:72" s="9" customFormat="1" x14ac:dyDescent="0.2"/>
    <row r="35" spans="1:72" s="9" customFormat="1" x14ac:dyDescent="0.2"/>
    <row r="36" spans="1:72" s="9" customFormat="1" x14ac:dyDescent="0.2"/>
    <row r="37" spans="1:72" s="9" customFormat="1" x14ac:dyDescent="0.2"/>
    <row r="38" spans="1:72" s="9" customFormat="1" x14ac:dyDescent="0.2"/>
    <row r="39" spans="1:72" s="9" customFormat="1" x14ac:dyDescent="0.2"/>
    <row r="40" spans="1:72" s="9" customFormat="1" x14ac:dyDescent="0.2"/>
    <row r="41" spans="1:72" s="9" customFormat="1" x14ac:dyDescent="0.2"/>
    <row r="42" spans="1:72" s="9" customFormat="1" x14ac:dyDescent="0.2"/>
    <row r="43" spans="1:72" s="9" customFormat="1" x14ac:dyDescent="0.2"/>
    <row r="44" spans="1:72" s="9" customFormat="1" x14ac:dyDescent="0.2"/>
    <row r="45" spans="1:72" s="9" customFormat="1" x14ac:dyDescent="0.2"/>
    <row r="46" spans="1:72" s="9" customFormat="1" x14ac:dyDescent="0.2"/>
    <row r="47" spans="1:72" s="9" customFormat="1" x14ac:dyDescent="0.2"/>
    <row r="48" spans="1:72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  <row r="201" s="9" customFormat="1" x14ac:dyDescent="0.2"/>
    <row r="202" s="9" customFormat="1" x14ac:dyDescent="0.2"/>
    <row r="203" s="9" customFormat="1" x14ac:dyDescent="0.2"/>
    <row r="204" s="9" customFormat="1" x14ac:dyDescent="0.2"/>
    <row r="205" s="9" customFormat="1" x14ac:dyDescent="0.2"/>
    <row r="206" s="9" customFormat="1" x14ac:dyDescent="0.2"/>
    <row r="207" s="9" customFormat="1" x14ac:dyDescent="0.2"/>
    <row r="208" s="9" customFormat="1" x14ac:dyDescent="0.2"/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  <row r="303" s="9" customFormat="1" x14ac:dyDescent="0.2"/>
    <row r="304" s="9" customFormat="1" x14ac:dyDescent="0.2"/>
    <row r="305" s="9" customFormat="1" x14ac:dyDescent="0.2"/>
    <row r="306" s="9" customFormat="1" x14ac:dyDescent="0.2"/>
    <row r="307" s="9" customFormat="1" x14ac:dyDescent="0.2"/>
    <row r="308" s="9" customFormat="1" x14ac:dyDescent="0.2"/>
    <row r="309" s="9" customFormat="1" x14ac:dyDescent="0.2"/>
    <row r="310" s="9" customFormat="1" x14ac:dyDescent="0.2"/>
    <row r="311" s="9" customFormat="1" x14ac:dyDescent="0.2"/>
    <row r="312" s="9" customFormat="1" x14ac:dyDescent="0.2"/>
    <row r="313" s="9" customFormat="1" x14ac:dyDescent="0.2"/>
    <row r="314" s="9" customFormat="1" x14ac:dyDescent="0.2"/>
    <row r="315" s="9" customFormat="1" x14ac:dyDescent="0.2"/>
    <row r="316" s="9" customFormat="1" x14ac:dyDescent="0.2"/>
    <row r="317" s="9" customFormat="1" x14ac:dyDescent="0.2"/>
    <row r="318" s="9" customFormat="1" x14ac:dyDescent="0.2"/>
    <row r="319" s="9" customFormat="1" x14ac:dyDescent="0.2"/>
    <row r="320" s="9" customFormat="1" x14ac:dyDescent="0.2"/>
    <row r="321" s="9" customFormat="1" x14ac:dyDescent="0.2"/>
    <row r="322" s="9" customFormat="1" x14ac:dyDescent="0.2"/>
    <row r="323" s="9" customFormat="1" x14ac:dyDescent="0.2"/>
    <row r="324" s="9" customFormat="1" x14ac:dyDescent="0.2"/>
    <row r="325" s="9" customFormat="1" x14ac:dyDescent="0.2"/>
    <row r="326" s="9" customFormat="1" x14ac:dyDescent="0.2"/>
    <row r="327" s="9" customFormat="1" x14ac:dyDescent="0.2"/>
    <row r="328" s="9" customFormat="1" x14ac:dyDescent="0.2"/>
    <row r="329" s="9" customFormat="1" x14ac:dyDescent="0.2"/>
    <row r="330" s="9" customFormat="1" x14ac:dyDescent="0.2"/>
    <row r="331" s="9" customFormat="1" x14ac:dyDescent="0.2"/>
    <row r="332" s="9" customFormat="1" x14ac:dyDescent="0.2"/>
    <row r="333" s="9" customFormat="1" x14ac:dyDescent="0.2"/>
    <row r="334" s="9" customFormat="1" x14ac:dyDescent="0.2"/>
    <row r="335" s="9" customFormat="1" x14ac:dyDescent="0.2"/>
    <row r="336" s="9" customFormat="1" x14ac:dyDescent="0.2"/>
    <row r="337" s="9" customFormat="1" x14ac:dyDescent="0.2"/>
    <row r="338" s="9" customFormat="1" x14ac:dyDescent="0.2"/>
    <row r="339" s="9" customFormat="1" x14ac:dyDescent="0.2"/>
    <row r="340" s="9" customFormat="1" x14ac:dyDescent="0.2"/>
    <row r="341" s="9" customFormat="1" x14ac:dyDescent="0.2"/>
    <row r="342" s="9" customFormat="1" x14ac:dyDescent="0.2"/>
    <row r="343" s="9" customFormat="1" x14ac:dyDescent="0.2"/>
    <row r="344" s="9" customFormat="1" x14ac:dyDescent="0.2"/>
    <row r="345" s="9" customFormat="1" x14ac:dyDescent="0.2"/>
    <row r="346" s="9" customFormat="1" x14ac:dyDescent="0.2"/>
    <row r="347" s="9" customFormat="1" x14ac:dyDescent="0.2"/>
    <row r="348" s="9" customFormat="1" x14ac:dyDescent="0.2"/>
    <row r="349" s="9" customFormat="1" x14ac:dyDescent="0.2"/>
    <row r="350" s="9" customFormat="1" x14ac:dyDescent="0.2"/>
    <row r="351" s="9" customFormat="1" x14ac:dyDescent="0.2"/>
    <row r="352" s="9" customFormat="1" x14ac:dyDescent="0.2"/>
    <row r="353" s="9" customFormat="1" x14ac:dyDescent="0.2"/>
    <row r="354" s="9" customFormat="1" x14ac:dyDescent="0.2"/>
    <row r="355" s="9" customFormat="1" x14ac:dyDescent="0.2"/>
    <row r="356" s="9" customFormat="1" x14ac:dyDescent="0.2"/>
    <row r="357" s="9" customFormat="1" x14ac:dyDescent="0.2"/>
    <row r="358" s="9" customFormat="1" x14ac:dyDescent="0.2"/>
    <row r="359" s="9" customFormat="1" x14ac:dyDescent="0.2"/>
    <row r="360" s="9" customFormat="1" x14ac:dyDescent="0.2"/>
    <row r="361" s="9" customFormat="1" x14ac:dyDescent="0.2"/>
    <row r="362" s="9" customFormat="1" x14ac:dyDescent="0.2"/>
    <row r="363" s="9" customFormat="1" x14ac:dyDescent="0.2"/>
    <row r="364" s="9" customFormat="1" x14ac:dyDescent="0.2"/>
    <row r="365" s="9" customFormat="1" x14ac:dyDescent="0.2"/>
    <row r="366" s="9" customFormat="1" x14ac:dyDescent="0.2"/>
    <row r="367" s="9" customFormat="1" x14ac:dyDescent="0.2"/>
    <row r="368" s="9" customFormat="1" x14ac:dyDescent="0.2"/>
    <row r="369" s="9" customFormat="1" x14ac:dyDescent="0.2"/>
    <row r="370" s="9" customFormat="1" x14ac:dyDescent="0.2"/>
    <row r="371" s="9" customFormat="1" x14ac:dyDescent="0.2"/>
    <row r="372" s="9" customFormat="1" x14ac:dyDescent="0.2"/>
    <row r="373" s="9" customFormat="1" x14ac:dyDescent="0.2"/>
    <row r="374" s="9" customFormat="1" x14ac:dyDescent="0.2"/>
    <row r="375" s="9" customFormat="1" x14ac:dyDescent="0.2"/>
    <row r="376" s="9" customFormat="1" x14ac:dyDescent="0.2"/>
    <row r="377" s="9" customFormat="1" x14ac:dyDescent="0.2"/>
    <row r="378" s="9" customFormat="1" x14ac:dyDescent="0.2"/>
    <row r="379" s="9" customFormat="1" x14ac:dyDescent="0.2"/>
    <row r="380" s="9" customFormat="1" x14ac:dyDescent="0.2"/>
    <row r="381" s="9" customFormat="1" x14ac:dyDescent="0.2"/>
    <row r="382" s="9" customFormat="1" x14ac:dyDescent="0.2"/>
    <row r="383" s="9" customFormat="1" x14ac:dyDescent="0.2"/>
    <row r="384" s="9" customFormat="1" x14ac:dyDescent="0.2"/>
    <row r="385" s="9" customFormat="1" x14ac:dyDescent="0.2"/>
    <row r="386" s="9" customFormat="1" x14ac:dyDescent="0.2"/>
    <row r="387" s="9" customFormat="1" x14ac:dyDescent="0.2"/>
    <row r="388" s="9" customFormat="1" x14ac:dyDescent="0.2"/>
    <row r="389" s="9" customFormat="1" x14ac:dyDescent="0.2"/>
  </sheetData>
  <mergeCells count="24">
    <mergeCell ref="N4:N5"/>
    <mergeCell ref="B15:D16"/>
    <mergeCell ref="E15:F15"/>
    <mergeCell ref="E16:F16"/>
    <mergeCell ref="F3:F5"/>
    <mergeCell ref="G3:G5"/>
    <mergeCell ref="H3:J3"/>
    <mergeCell ref="K3:M3"/>
    <mergeCell ref="H4:H5"/>
    <mergeCell ref="I4:I5"/>
    <mergeCell ref="J4:J5"/>
    <mergeCell ref="K4:K5"/>
    <mergeCell ref="L4:L5"/>
    <mergeCell ref="M4:M5"/>
    <mergeCell ref="A1:B2"/>
    <mergeCell ref="C1:J2"/>
    <mergeCell ref="K1:M1"/>
    <mergeCell ref="N1:N2"/>
    <mergeCell ref="K2:M2"/>
    <mergeCell ref="A3:A5"/>
    <mergeCell ref="B3:B5"/>
    <mergeCell ref="C3:C5"/>
    <mergeCell ref="D3:D5"/>
    <mergeCell ref="E3:E5"/>
  </mergeCells>
  <conditionalFormatting sqref="L6:L7">
    <cfRule type="expression" priority="5" stopIfTrue="1">
      <formula>#REF!&gt;TODAY()+30</formula>
    </cfRule>
  </conditionalFormatting>
  <conditionalFormatting sqref="K6">
    <cfRule type="expression" priority="4" stopIfTrue="1">
      <formula>#REF!&gt;TODAY()+30</formula>
    </cfRule>
  </conditionalFormatting>
  <conditionalFormatting sqref="K7">
    <cfRule type="expression" priority="3" stopIfTrue="1">
      <formula>#REF!&gt;TODAY()+30</formula>
    </cfRule>
  </conditionalFormatting>
  <conditionalFormatting sqref="L8">
    <cfRule type="expression" priority="2" stopIfTrue="1">
      <formula>#REF!&gt;TODAY()+30</formula>
    </cfRule>
  </conditionalFormatting>
  <conditionalFormatting sqref="K8">
    <cfRule type="expression" priority="1" stopIfTrue="1">
      <formula>#REF!&gt;TODAY()+30</formula>
    </cfRule>
  </conditionalFormatting>
  <printOptions horizontalCentered="1"/>
  <pageMargins left="0.13" right="0.39370078740157483" top="0.32" bottom="0.25" header="0.31496062992125984" footer="0.25"/>
  <pageSetup paperSize="9" scale="48" orientation="landscape" horizontalDpi="4294967295" verticalDpi="4294967295" r:id="rId1"/>
  <headerFooter differentFirst="1" alignWithMargins="0">
    <oddFooter>&amp;R&amp;P de &amp;N</oddFooter>
    <firstFooter>&amp;R&amp;P de &amp;N</firstFooter>
  </headerFooter>
  <drawing r:id="rId2"/>
  <legacyDrawing r:id="rId3"/>
  <oleObjects>
    <mc:AlternateContent xmlns:mc="http://schemas.openxmlformats.org/markup-compatibility/2006">
      <mc:Choice Requires="x14">
        <oleObject progId="PBrush" shapeId="512001" r:id="rId4">
          <objectPr defaultSize="0" autoPict="0" r:id="rId5">
            <anchor moveWithCells="1" sizeWithCells="1">
              <from>
                <xdr:col>0</xdr:col>
                <xdr:colOff>533400</xdr:colOff>
                <xdr:row>0</xdr:row>
                <xdr:rowOff>66675</xdr:rowOff>
              </from>
              <to>
                <xdr:col>1</xdr:col>
                <xdr:colOff>333375</xdr:colOff>
                <xdr:row>1</xdr:row>
                <xdr:rowOff>476250</xdr:rowOff>
              </to>
            </anchor>
          </objectPr>
        </oleObject>
      </mc:Choice>
      <mc:Fallback>
        <oleObject progId="PBrush" shapeId="51200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BT389"/>
  <sheetViews>
    <sheetView zoomScale="70" zoomScaleNormal="70" zoomScaleSheetLayoutView="70" workbookViewId="0">
      <selection activeCell="J21" sqref="J21"/>
    </sheetView>
  </sheetViews>
  <sheetFormatPr defaultRowHeight="12.75" x14ac:dyDescent="0.2"/>
  <cols>
    <col min="1" max="1" width="18.7109375" style="3" customWidth="1"/>
    <col min="2" max="2" width="14.85546875" style="3" customWidth="1"/>
    <col min="3" max="3" width="9.140625" style="3"/>
    <col min="4" max="4" width="14.140625" style="3" customWidth="1"/>
    <col min="5" max="5" width="15.5703125" style="3" customWidth="1"/>
    <col min="6" max="6" width="47.7109375" style="3" customWidth="1"/>
    <col min="7" max="7" width="30.42578125" style="3" customWidth="1"/>
    <col min="8" max="8" width="20.85546875" style="1" bestFit="1" customWidth="1"/>
    <col min="9" max="9" width="17.85546875" style="1" customWidth="1"/>
    <col min="10" max="10" width="22.7109375" style="1" bestFit="1" customWidth="1"/>
    <col min="11" max="11" width="17.5703125" style="2" customWidth="1"/>
    <col min="12" max="12" width="18.42578125" style="2" customWidth="1"/>
    <col min="13" max="13" width="15.85546875" style="2" customWidth="1"/>
    <col min="14" max="14" width="48.140625" style="3" customWidth="1"/>
    <col min="15" max="15" width="9.140625" style="2"/>
    <col min="16" max="16" width="9.140625" style="3"/>
    <col min="17" max="17" width="9.140625" style="3" customWidth="1"/>
    <col min="18" max="16384" width="9.140625" style="3"/>
  </cols>
  <sheetData>
    <row r="1" spans="1:72" ht="27.75" customHeight="1" thickBot="1" x14ac:dyDescent="0.25">
      <c r="A1" s="51"/>
      <c r="B1" s="52"/>
      <c r="C1" s="55" t="s">
        <v>10</v>
      </c>
      <c r="D1" s="56"/>
      <c r="E1" s="56"/>
      <c r="F1" s="56"/>
      <c r="G1" s="56"/>
      <c r="H1" s="56"/>
      <c r="I1" s="56"/>
      <c r="J1" s="57"/>
      <c r="K1" s="44" t="s">
        <v>18</v>
      </c>
      <c r="L1" s="45"/>
      <c r="M1" s="46"/>
      <c r="N1" s="47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</row>
    <row r="2" spans="1:72" ht="43.5" customHeight="1" thickBot="1" x14ac:dyDescent="0.25">
      <c r="A2" s="53"/>
      <c r="B2" s="54"/>
      <c r="C2" s="58"/>
      <c r="D2" s="59"/>
      <c r="E2" s="59"/>
      <c r="F2" s="59"/>
      <c r="G2" s="59"/>
      <c r="H2" s="59"/>
      <c r="I2" s="59"/>
      <c r="J2" s="60"/>
      <c r="K2" s="49" t="s">
        <v>20</v>
      </c>
      <c r="L2" s="50"/>
      <c r="M2" s="50"/>
      <c r="N2" s="48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</row>
    <row r="3" spans="1:72" ht="25.5" customHeight="1" thickBot="1" x14ac:dyDescent="0.25">
      <c r="A3" s="61" t="s">
        <v>8</v>
      </c>
      <c r="B3" s="64" t="s">
        <v>12</v>
      </c>
      <c r="C3" s="65" t="s">
        <v>7</v>
      </c>
      <c r="D3" s="64" t="s">
        <v>11</v>
      </c>
      <c r="E3" s="61" t="s">
        <v>9</v>
      </c>
      <c r="F3" s="38" t="s">
        <v>0</v>
      </c>
      <c r="G3" s="38" t="s">
        <v>21</v>
      </c>
      <c r="H3" s="66" t="s">
        <v>6</v>
      </c>
      <c r="I3" s="67"/>
      <c r="J3" s="68"/>
      <c r="K3" s="41" t="s">
        <v>5</v>
      </c>
      <c r="L3" s="42"/>
      <c r="M3" s="43"/>
      <c r="N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</row>
    <row r="4" spans="1:72" ht="30.75" customHeight="1" thickBot="1" x14ac:dyDescent="0.25">
      <c r="A4" s="62"/>
      <c r="B4" s="65"/>
      <c r="C4" s="65"/>
      <c r="D4" s="65"/>
      <c r="E4" s="62"/>
      <c r="F4" s="39"/>
      <c r="G4" s="39"/>
      <c r="H4" s="69" t="s">
        <v>16</v>
      </c>
      <c r="I4" s="69" t="s">
        <v>1</v>
      </c>
      <c r="J4" s="69" t="s">
        <v>2</v>
      </c>
      <c r="K4" s="38" t="s">
        <v>17</v>
      </c>
      <c r="L4" s="38" t="s">
        <v>4</v>
      </c>
      <c r="M4" s="38" t="s">
        <v>3</v>
      </c>
      <c r="N4" s="38" t="s">
        <v>19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</row>
    <row r="5" spans="1:72" ht="24.75" customHeight="1" thickBot="1" x14ac:dyDescent="0.25">
      <c r="A5" s="63"/>
      <c r="B5" s="65"/>
      <c r="C5" s="65"/>
      <c r="D5" s="65"/>
      <c r="E5" s="63"/>
      <c r="F5" s="40"/>
      <c r="G5" s="40"/>
      <c r="H5" s="70"/>
      <c r="I5" s="70"/>
      <c r="J5" s="70"/>
      <c r="K5" s="40"/>
      <c r="L5" s="40"/>
      <c r="M5" s="40"/>
      <c r="N5" s="3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</row>
    <row r="6" spans="1:72" ht="126.75" thickBot="1" x14ac:dyDescent="0.25">
      <c r="A6" s="10" t="s">
        <v>59</v>
      </c>
      <c r="B6" s="10" t="s">
        <v>40</v>
      </c>
      <c r="C6" s="10" t="s">
        <v>60</v>
      </c>
      <c r="D6" s="10" t="s">
        <v>39</v>
      </c>
      <c r="E6" s="10" t="s">
        <v>40</v>
      </c>
      <c r="F6" s="21" t="s">
        <v>61</v>
      </c>
      <c r="G6" s="4" t="s">
        <v>77</v>
      </c>
      <c r="H6" s="5">
        <v>531778.72</v>
      </c>
      <c r="I6" s="5">
        <v>0</v>
      </c>
      <c r="J6" s="6">
        <f>SUM(H6:I6)</f>
        <v>531778.72</v>
      </c>
      <c r="K6" s="28">
        <v>44006</v>
      </c>
      <c r="L6" s="12">
        <f t="shared" ref="L6" si="0">K6-140</f>
        <v>43866</v>
      </c>
      <c r="M6" s="12">
        <f t="shared" ref="M6" si="1">K6+60</f>
        <v>44066</v>
      </c>
      <c r="N6" s="7" t="s">
        <v>62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</row>
    <row r="7" spans="1:72" ht="48" thickBot="1" x14ac:dyDescent="0.25">
      <c r="A7" s="19" t="s">
        <v>150</v>
      </c>
      <c r="B7" s="10" t="s">
        <v>40</v>
      </c>
      <c r="C7" s="10" t="s">
        <v>60</v>
      </c>
      <c r="D7" s="10" t="s">
        <v>40</v>
      </c>
      <c r="E7" s="10" t="s">
        <v>40</v>
      </c>
      <c r="F7" s="21" t="s">
        <v>151</v>
      </c>
      <c r="G7" s="4" t="s">
        <v>153</v>
      </c>
      <c r="H7" s="6">
        <v>1387224</v>
      </c>
      <c r="I7" s="10" t="s">
        <v>40</v>
      </c>
      <c r="J7" s="6">
        <v>1387224</v>
      </c>
      <c r="K7" s="10" t="s">
        <v>40</v>
      </c>
      <c r="L7" s="10" t="s">
        <v>40</v>
      </c>
      <c r="M7" s="10" t="s">
        <v>40</v>
      </c>
      <c r="N7" s="7" t="s">
        <v>152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</row>
    <row r="8" spans="1:72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</row>
    <row r="9" spans="1:72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</row>
    <row r="10" spans="1:72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</row>
    <row r="11" spans="1:72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</row>
    <row r="12" spans="1:72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</row>
    <row r="13" spans="1:72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</row>
    <row r="14" spans="1:72" ht="13.5" thickBo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</row>
    <row r="15" spans="1:72" ht="18.75" customHeight="1" thickBot="1" x14ac:dyDescent="0.25">
      <c r="A15" s="9"/>
      <c r="B15" s="30" t="s">
        <v>13</v>
      </c>
      <c r="C15" s="31"/>
      <c r="D15" s="32"/>
      <c r="E15" s="36" t="s">
        <v>15</v>
      </c>
      <c r="F15" s="37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</row>
    <row r="16" spans="1:72" ht="18.75" thickBot="1" x14ac:dyDescent="0.25">
      <c r="A16" s="9"/>
      <c r="B16" s="33"/>
      <c r="C16" s="34"/>
      <c r="D16" s="35"/>
      <c r="E16" s="36" t="s">
        <v>14</v>
      </c>
      <c r="F16" s="37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</row>
    <row r="17" spans="1:72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</row>
    <row r="18" spans="1:72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</row>
    <row r="19" spans="1:72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</row>
    <row r="20" spans="1:72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</row>
    <row r="21" spans="1:72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</row>
    <row r="22" spans="1:72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</row>
    <row r="23" spans="1:72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</row>
    <row r="24" spans="1:72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</row>
    <row r="25" spans="1:72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</row>
    <row r="26" spans="1:72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</row>
    <row r="27" spans="1:72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</row>
    <row r="28" spans="1:72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</row>
    <row r="29" spans="1:72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</row>
    <row r="30" spans="1:72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</row>
    <row r="31" spans="1:72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</row>
    <row r="32" spans="1:72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</row>
    <row r="33" spans="1:72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</row>
    <row r="34" spans="1:72" s="9" customFormat="1" x14ac:dyDescent="0.2"/>
    <row r="35" spans="1:72" s="9" customFormat="1" x14ac:dyDescent="0.2"/>
    <row r="36" spans="1:72" s="9" customFormat="1" x14ac:dyDescent="0.2"/>
    <row r="37" spans="1:72" s="9" customFormat="1" x14ac:dyDescent="0.2"/>
    <row r="38" spans="1:72" s="9" customFormat="1" x14ac:dyDescent="0.2"/>
    <row r="39" spans="1:72" s="9" customFormat="1" x14ac:dyDescent="0.2"/>
    <row r="40" spans="1:72" s="9" customFormat="1" x14ac:dyDescent="0.2"/>
    <row r="41" spans="1:72" s="9" customFormat="1" x14ac:dyDescent="0.2"/>
    <row r="42" spans="1:72" s="9" customFormat="1" x14ac:dyDescent="0.2"/>
    <row r="43" spans="1:72" s="9" customFormat="1" x14ac:dyDescent="0.2"/>
    <row r="44" spans="1:72" s="9" customFormat="1" x14ac:dyDescent="0.2"/>
    <row r="45" spans="1:72" s="9" customFormat="1" x14ac:dyDescent="0.2"/>
    <row r="46" spans="1:72" s="9" customFormat="1" x14ac:dyDescent="0.2"/>
    <row r="47" spans="1:72" s="9" customFormat="1" x14ac:dyDescent="0.2"/>
    <row r="48" spans="1:72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s="9" customFormat="1" x14ac:dyDescent="0.2"/>
    <row r="56" s="9" customFormat="1" x14ac:dyDescent="0.2"/>
    <row r="57" s="9" customFormat="1" x14ac:dyDescent="0.2"/>
    <row r="58" s="9" customFormat="1" x14ac:dyDescent="0.2"/>
    <row r="59" s="9" customFormat="1" x14ac:dyDescent="0.2"/>
    <row r="60" s="9" customFormat="1" x14ac:dyDescent="0.2"/>
    <row r="61" s="9" customFormat="1" x14ac:dyDescent="0.2"/>
    <row r="62" s="9" customFormat="1" x14ac:dyDescent="0.2"/>
    <row r="63" s="9" customFormat="1" x14ac:dyDescent="0.2"/>
    <row r="64" s="9" customFormat="1" x14ac:dyDescent="0.2"/>
    <row r="65" s="9" customFormat="1" x14ac:dyDescent="0.2"/>
    <row r="66" s="9" customFormat="1" x14ac:dyDescent="0.2"/>
    <row r="67" s="9" customFormat="1" x14ac:dyDescent="0.2"/>
    <row r="68" s="9" customFormat="1" x14ac:dyDescent="0.2"/>
    <row r="69" s="9" customFormat="1" x14ac:dyDescent="0.2"/>
    <row r="70" s="9" customFormat="1" x14ac:dyDescent="0.2"/>
    <row r="71" s="9" customFormat="1" x14ac:dyDescent="0.2"/>
    <row r="72" s="9" customFormat="1" x14ac:dyDescent="0.2"/>
    <row r="73" s="9" customFormat="1" x14ac:dyDescent="0.2"/>
    <row r="74" s="9" customFormat="1" x14ac:dyDescent="0.2"/>
    <row r="75" s="9" customFormat="1" x14ac:dyDescent="0.2"/>
    <row r="76" s="9" customFormat="1" x14ac:dyDescent="0.2"/>
    <row r="77" s="9" customFormat="1" x14ac:dyDescent="0.2"/>
    <row r="78" s="9" customFormat="1" x14ac:dyDescent="0.2"/>
    <row r="79" s="9" customFormat="1" x14ac:dyDescent="0.2"/>
    <row r="80" s="9" customFormat="1" x14ac:dyDescent="0.2"/>
    <row r="81" s="9" customFormat="1" x14ac:dyDescent="0.2"/>
    <row r="82" s="9" customFormat="1" x14ac:dyDescent="0.2"/>
    <row r="83" s="9" customFormat="1" x14ac:dyDescent="0.2"/>
    <row r="84" s="9" customFormat="1" x14ac:dyDescent="0.2"/>
    <row r="85" s="9" customFormat="1" x14ac:dyDescent="0.2"/>
    <row r="86" s="9" customFormat="1" x14ac:dyDescent="0.2"/>
    <row r="87" s="9" customFormat="1" x14ac:dyDescent="0.2"/>
    <row r="88" s="9" customFormat="1" x14ac:dyDescent="0.2"/>
    <row r="89" s="9" customFormat="1" x14ac:dyDescent="0.2"/>
    <row r="90" s="9" customFormat="1" x14ac:dyDescent="0.2"/>
    <row r="91" s="9" customFormat="1" x14ac:dyDescent="0.2"/>
    <row r="92" s="9" customFormat="1" x14ac:dyDescent="0.2"/>
    <row r="93" s="9" customFormat="1" x14ac:dyDescent="0.2"/>
    <row r="94" s="9" customFormat="1" x14ac:dyDescent="0.2"/>
    <row r="95" s="9" customFormat="1" x14ac:dyDescent="0.2"/>
    <row r="96" s="9" customFormat="1" x14ac:dyDescent="0.2"/>
    <row r="97" s="9" customFormat="1" x14ac:dyDescent="0.2"/>
    <row r="98" s="9" customFormat="1" x14ac:dyDescent="0.2"/>
    <row r="99" s="9" customFormat="1" x14ac:dyDescent="0.2"/>
    <row r="100" s="9" customFormat="1" x14ac:dyDescent="0.2"/>
    <row r="101" s="9" customFormat="1" x14ac:dyDescent="0.2"/>
    <row r="102" s="9" customFormat="1" x14ac:dyDescent="0.2"/>
    <row r="103" s="9" customFormat="1" x14ac:dyDescent="0.2"/>
    <row r="104" s="9" customFormat="1" x14ac:dyDescent="0.2"/>
    <row r="105" s="9" customFormat="1" x14ac:dyDescent="0.2"/>
    <row r="106" s="9" customFormat="1" x14ac:dyDescent="0.2"/>
    <row r="107" s="9" customFormat="1" x14ac:dyDescent="0.2"/>
    <row r="108" s="9" customFormat="1" x14ac:dyDescent="0.2"/>
    <row r="109" s="9" customFormat="1" x14ac:dyDescent="0.2"/>
    <row r="110" s="9" customFormat="1" x14ac:dyDescent="0.2"/>
    <row r="111" s="9" customFormat="1" x14ac:dyDescent="0.2"/>
    <row r="112" s="9" customFormat="1" x14ac:dyDescent="0.2"/>
    <row r="113" s="9" customFormat="1" x14ac:dyDescent="0.2"/>
    <row r="114" s="9" customFormat="1" x14ac:dyDescent="0.2"/>
    <row r="115" s="9" customFormat="1" x14ac:dyDescent="0.2"/>
    <row r="116" s="9" customFormat="1" x14ac:dyDescent="0.2"/>
    <row r="117" s="9" customFormat="1" x14ac:dyDescent="0.2"/>
    <row r="118" s="9" customFormat="1" x14ac:dyDescent="0.2"/>
    <row r="119" s="9" customFormat="1" x14ac:dyDescent="0.2"/>
    <row r="120" s="9" customFormat="1" x14ac:dyDescent="0.2"/>
    <row r="121" s="9" customFormat="1" x14ac:dyDescent="0.2"/>
    <row r="122" s="9" customFormat="1" x14ac:dyDescent="0.2"/>
    <row r="123" s="9" customFormat="1" x14ac:dyDescent="0.2"/>
    <row r="124" s="9" customFormat="1" x14ac:dyDescent="0.2"/>
    <row r="125" s="9" customFormat="1" x14ac:dyDescent="0.2"/>
    <row r="126" s="9" customFormat="1" x14ac:dyDescent="0.2"/>
    <row r="127" s="9" customFormat="1" x14ac:dyDescent="0.2"/>
    <row r="128" s="9" customFormat="1" x14ac:dyDescent="0.2"/>
    <row r="129" s="9" customFormat="1" x14ac:dyDescent="0.2"/>
    <row r="130" s="9" customFormat="1" x14ac:dyDescent="0.2"/>
    <row r="131" s="9" customFormat="1" x14ac:dyDescent="0.2"/>
    <row r="132" s="9" customFormat="1" x14ac:dyDescent="0.2"/>
    <row r="133" s="9" customFormat="1" x14ac:dyDescent="0.2"/>
    <row r="134" s="9" customFormat="1" x14ac:dyDescent="0.2"/>
    <row r="135" s="9" customFormat="1" x14ac:dyDescent="0.2"/>
    <row r="136" s="9" customFormat="1" x14ac:dyDescent="0.2"/>
    <row r="137" s="9" customFormat="1" x14ac:dyDescent="0.2"/>
    <row r="138" s="9" customFormat="1" x14ac:dyDescent="0.2"/>
    <row r="139" s="9" customFormat="1" x14ac:dyDescent="0.2"/>
    <row r="140" s="9" customFormat="1" x14ac:dyDescent="0.2"/>
    <row r="141" s="9" customFormat="1" x14ac:dyDescent="0.2"/>
    <row r="142" s="9" customFormat="1" x14ac:dyDescent="0.2"/>
    <row r="143" s="9" customFormat="1" x14ac:dyDescent="0.2"/>
    <row r="144" s="9" customFormat="1" x14ac:dyDescent="0.2"/>
    <row r="145" s="9" customFormat="1" x14ac:dyDescent="0.2"/>
    <row r="146" s="9" customFormat="1" x14ac:dyDescent="0.2"/>
    <row r="147" s="9" customFormat="1" x14ac:dyDescent="0.2"/>
    <row r="148" s="9" customFormat="1" x14ac:dyDescent="0.2"/>
    <row r="149" s="9" customFormat="1" x14ac:dyDescent="0.2"/>
    <row r="150" s="9" customFormat="1" x14ac:dyDescent="0.2"/>
    <row r="151" s="9" customFormat="1" x14ac:dyDescent="0.2"/>
    <row r="152" s="9" customFormat="1" x14ac:dyDescent="0.2"/>
    <row r="153" s="9" customFormat="1" x14ac:dyDescent="0.2"/>
    <row r="154" s="9" customFormat="1" x14ac:dyDescent="0.2"/>
    <row r="155" s="9" customFormat="1" x14ac:dyDescent="0.2"/>
    <row r="156" s="9" customFormat="1" x14ac:dyDescent="0.2"/>
    <row r="157" s="9" customFormat="1" x14ac:dyDescent="0.2"/>
    <row r="158" s="9" customFormat="1" x14ac:dyDescent="0.2"/>
    <row r="159" s="9" customFormat="1" x14ac:dyDescent="0.2"/>
    <row r="160" s="9" customFormat="1" x14ac:dyDescent="0.2"/>
    <row r="161" s="9" customFormat="1" x14ac:dyDescent="0.2"/>
    <row r="162" s="9" customFormat="1" x14ac:dyDescent="0.2"/>
    <row r="163" s="9" customFormat="1" x14ac:dyDescent="0.2"/>
    <row r="164" s="9" customFormat="1" x14ac:dyDescent="0.2"/>
    <row r="165" s="9" customFormat="1" x14ac:dyDescent="0.2"/>
    <row r="166" s="9" customFormat="1" x14ac:dyDescent="0.2"/>
    <row r="167" s="9" customFormat="1" x14ac:dyDescent="0.2"/>
    <row r="168" s="9" customFormat="1" x14ac:dyDescent="0.2"/>
    <row r="169" s="9" customFormat="1" x14ac:dyDescent="0.2"/>
    <row r="170" s="9" customFormat="1" x14ac:dyDescent="0.2"/>
    <row r="171" s="9" customFormat="1" x14ac:dyDescent="0.2"/>
    <row r="172" s="9" customFormat="1" x14ac:dyDescent="0.2"/>
    <row r="173" s="9" customFormat="1" x14ac:dyDescent="0.2"/>
    <row r="174" s="9" customFormat="1" x14ac:dyDescent="0.2"/>
    <row r="175" s="9" customFormat="1" x14ac:dyDescent="0.2"/>
    <row r="176" s="9" customFormat="1" x14ac:dyDescent="0.2"/>
    <row r="177" s="9" customFormat="1" x14ac:dyDescent="0.2"/>
    <row r="178" s="9" customFormat="1" x14ac:dyDescent="0.2"/>
    <row r="179" s="9" customFormat="1" x14ac:dyDescent="0.2"/>
    <row r="180" s="9" customFormat="1" x14ac:dyDescent="0.2"/>
    <row r="181" s="9" customFormat="1" x14ac:dyDescent="0.2"/>
    <row r="182" s="9" customFormat="1" x14ac:dyDescent="0.2"/>
    <row r="183" s="9" customFormat="1" x14ac:dyDescent="0.2"/>
    <row r="184" s="9" customFormat="1" x14ac:dyDescent="0.2"/>
    <row r="185" s="9" customFormat="1" x14ac:dyDescent="0.2"/>
    <row r="186" s="9" customFormat="1" x14ac:dyDescent="0.2"/>
    <row r="187" s="9" customFormat="1" x14ac:dyDescent="0.2"/>
    <row r="188" s="9" customFormat="1" x14ac:dyDescent="0.2"/>
    <row r="189" s="9" customFormat="1" x14ac:dyDescent="0.2"/>
    <row r="190" s="9" customFormat="1" x14ac:dyDescent="0.2"/>
    <row r="191" s="9" customFormat="1" x14ac:dyDescent="0.2"/>
    <row r="192" s="9" customFormat="1" x14ac:dyDescent="0.2"/>
    <row r="193" s="9" customFormat="1" x14ac:dyDescent="0.2"/>
    <row r="194" s="9" customFormat="1" x14ac:dyDescent="0.2"/>
    <row r="195" s="9" customFormat="1" x14ac:dyDescent="0.2"/>
    <row r="196" s="9" customFormat="1" x14ac:dyDescent="0.2"/>
    <row r="197" s="9" customFormat="1" x14ac:dyDescent="0.2"/>
    <row r="198" s="9" customFormat="1" x14ac:dyDescent="0.2"/>
    <row r="199" s="9" customFormat="1" x14ac:dyDescent="0.2"/>
    <row r="200" s="9" customFormat="1" x14ac:dyDescent="0.2"/>
    <row r="201" s="9" customFormat="1" x14ac:dyDescent="0.2"/>
    <row r="202" s="9" customFormat="1" x14ac:dyDescent="0.2"/>
    <row r="203" s="9" customFormat="1" x14ac:dyDescent="0.2"/>
    <row r="204" s="9" customFormat="1" x14ac:dyDescent="0.2"/>
    <row r="205" s="9" customFormat="1" x14ac:dyDescent="0.2"/>
    <row r="206" s="9" customFormat="1" x14ac:dyDescent="0.2"/>
    <row r="207" s="9" customFormat="1" x14ac:dyDescent="0.2"/>
    <row r="208" s="9" customFormat="1" x14ac:dyDescent="0.2"/>
    <row r="209" s="9" customFormat="1" x14ac:dyDescent="0.2"/>
    <row r="210" s="9" customFormat="1" x14ac:dyDescent="0.2"/>
    <row r="211" s="9" customFormat="1" x14ac:dyDescent="0.2"/>
    <row r="212" s="9" customFormat="1" x14ac:dyDescent="0.2"/>
    <row r="213" s="9" customFormat="1" x14ac:dyDescent="0.2"/>
    <row r="214" s="9" customFormat="1" x14ac:dyDescent="0.2"/>
    <row r="215" s="9" customFormat="1" x14ac:dyDescent="0.2"/>
    <row r="216" s="9" customFormat="1" x14ac:dyDescent="0.2"/>
    <row r="217" s="9" customFormat="1" x14ac:dyDescent="0.2"/>
    <row r="218" s="9" customFormat="1" x14ac:dyDescent="0.2"/>
    <row r="219" s="9" customFormat="1" x14ac:dyDescent="0.2"/>
    <row r="220" s="9" customFormat="1" x14ac:dyDescent="0.2"/>
    <row r="221" s="9" customFormat="1" x14ac:dyDescent="0.2"/>
    <row r="222" s="9" customFormat="1" x14ac:dyDescent="0.2"/>
    <row r="223" s="9" customFormat="1" x14ac:dyDescent="0.2"/>
    <row r="224" s="9" customFormat="1" x14ac:dyDescent="0.2"/>
    <row r="225" s="9" customFormat="1" x14ac:dyDescent="0.2"/>
    <row r="226" s="9" customFormat="1" x14ac:dyDescent="0.2"/>
    <row r="227" s="9" customFormat="1" x14ac:dyDescent="0.2"/>
    <row r="228" s="9" customFormat="1" x14ac:dyDescent="0.2"/>
    <row r="229" s="9" customFormat="1" x14ac:dyDescent="0.2"/>
    <row r="230" s="9" customFormat="1" x14ac:dyDescent="0.2"/>
    <row r="231" s="9" customFormat="1" x14ac:dyDescent="0.2"/>
    <row r="232" s="9" customFormat="1" x14ac:dyDescent="0.2"/>
    <row r="233" s="9" customFormat="1" x14ac:dyDescent="0.2"/>
    <row r="234" s="9" customFormat="1" x14ac:dyDescent="0.2"/>
    <row r="235" s="9" customFormat="1" x14ac:dyDescent="0.2"/>
    <row r="236" s="9" customFormat="1" x14ac:dyDescent="0.2"/>
    <row r="237" s="9" customFormat="1" x14ac:dyDescent="0.2"/>
    <row r="238" s="9" customFormat="1" x14ac:dyDescent="0.2"/>
    <row r="239" s="9" customFormat="1" x14ac:dyDescent="0.2"/>
    <row r="240" s="9" customFormat="1" x14ac:dyDescent="0.2"/>
    <row r="241" s="9" customFormat="1" x14ac:dyDescent="0.2"/>
    <row r="242" s="9" customFormat="1" x14ac:dyDescent="0.2"/>
    <row r="243" s="9" customFormat="1" x14ac:dyDescent="0.2"/>
    <row r="244" s="9" customFormat="1" x14ac:dyDescent="0.2"/>
    <row r="245" s="9" customFormat="1" x14ac:dyDescent="0.2"/>
    <row r="246" s="9" customFormat="1" x14ac:dyDescent="0.2"/>
    <row r="247" s="9" customFormat="1" x14ac:dyDescent="0.2"/>
    <row r="248" s="9" customFormat="1" x14ac:dyDescent="0.2"/>
    <row r="249" s="9" customFormat="1" x14ac:dyDescent="0.2"/>
    <row r="250" s="9" customFormat="1" x14ac:dyDescent="0.2"/>
    <row r="251" s="9" customFormat="1" x14ac:dyDescent="0.2"/>
    <row r="252" s="9" customFormat="1" x14ac:dyDescent="0.2"/>
    <row r="253" s="9" customFormat="1" x14ac:dyDescent="0.2"/>
    <row r="254" s="9" customFormat="1" x14ac:dyDescent="0.2"/>
    <row r="255" s="9" customFormat="1" x14ac:dyDescent="0.2"/>
    <row r="256" s="9" customFormat="1" x14ac:dyDescent="0.2"/>
    <row r="257" s="9" customFormat="1" x14ac:dyDescent="0.2"/>
    <row r="258" s="9" customFormat="1" x14ac:dyDescent="0.2"/>
    <row r="259" s="9" customFormat="1" x14ac:dyDescent="0.2"/>
    <row r="260" s="9" customFormat="1" x14ac:dyDescent="0.2"/>
    <row r="261" s="9" customFormat="1" x14ac:dyDescent="0.2"/>
    <row r="262" s="9" customFormat="1" x14ac:dyDescent="0.2"/>
    <row r="263" s="9" customFormat="1" x14ac:dyDescent="0.2"/>
    <row r="264" s="9" customFormat="1" x14ac:dyDescent="0.2"/>
    <row r="265" s="9" customFormat="1" x14ac:dyDescent="0.2"/>
    <row r="266" s="9" customFormat="1" x14ac:dyDescent="0.2"/>
    <row r="267" s="9" customFormat="1" x14ac:dyDescent="0.2"/>
    <row r="268" s="9" customFormat="1" x14ac:dyDescent="0.2"/>
    <row r="269" s="9" customFormat="1" x14ac:dyDescent="0.2"/>
    <row r="270" s="9" customFormat="1" x14ac:dyDescent="0.2"/>
    <row r="271" s="9" customFormat="1" x14ac:dyDescent="0.2"/>
    <row r="272" s="9" customFormat="1" x14ac:dyDescent="0.2"/>
    <row r="273" s="9" customFormat="1" x14ac:dyDescent="0.2"/>
    <row r="274" s="9" customFormat="1" x14ac:dyDescent="0.2"/>
    <row r="275" s="9" customFormat="1" x14ac:dyDescent="0.2"/>
    <row r="276" s="9" customFormat="1" x14ac:dyDescent="0.2"/>
    <row r="277" s="9" customFormat="1" x14ac:dyDescent="0.2"/>
    <row r="278" s="9" customFormat="1" x14ac:dyDescent="0.2"/>
    <row r="279" s="9" customFormat="1" x14ac:dyDescent="0.2"/>
    <row r="280" s="9" customFormat="1" x14ac:dyDescent="0.2"/>
    <row r="281" s="9" customFormat="1" x14ac:dyDescent="0.2"/>
    <row r="282" s="9" customFormat="1" x14ac:dyDescent="0.2"/>
    <row r="283" s="9" customFormat="1" x14ac:dyDescent="0.2"/>
    <row r="284" s="9" customFormat="1" x14ac:dyDescent="0.2"/>
    <row r="285" s="9" customFormat="1" x14ac:dyDescent="0.2"/>
    <row r="286" s="9" customFormat="1" x14ac:dyDescent="0.2"/>
    <row r="287" s="9" customFormat="1" x14ac:dyDescent="0.2"/>
    <row r="288" s="9" customFormat="1" x14ac:dyDescent="0.2"/>
    <row r="289" s="9" customFormat="1" x14ac:dyDescent="0.2"/>
    <row r="290" s="9" customFormat="1" x14ac:dyDescent="0.2"/>
    <row r="291" s="9" customFormat="1" x14ac:dyDescent="0.2"/>
    <row r="292" s="9" customFormat="1" x14ac:dyDescent="0.2"/>
    <row r="293" s="9" customFormat="1" x14ac:dyDescent="0.2"/>
    <row r="294" s="9" customFormat="1" x14ac:dyDescent="0.2"/>
    <row r="295" s="9" customFormat="1" x14ac:dyDescent="0.2"/>
    <row r="296" s="9" customFormat="1" x14ac:dyDescent="0.2"/>
    <row r="297" s="9" customFormat="1" x14ac:dyDescent="0.2"/>
    <row r="298" s="9" customFormat="1" x14ac:dyDescent="0.2"/>
    <row r="299" s="9" customFormat="1" x14ac:dyDescent="0.2"/>
    <row r="300" s="9" customFormat="1" x14ac:dyDescent="0.2"/>
    <row r="301" s="9" customFormat="1" x14ac:dyDescent="0.2"/>
    <row r="302" s="9" customFormat="1" x14ac:dyDescent="0.2"/>
    <row r="303" s="9" customFormat="1" x14ac:dyDescent="0.2"/>
    <row r="304" s="9" customFormat="1" x14ac:dyDescent="0.2"/>
    <row r="305" s="9" customFormat="1" x14ac:dyDescent="0.2"/>
    <row r="306" s="9" customFormat="1" x14ac:dyDescent="0.2"/>
    <row r="307" s="9" customFormat="1" x14ac:dyDescent="0.2"/>
    <row r="308" s="9" customFormat="1" x14ac:dyDescent="0.2"/>
    <row r="309" s="9" customFormat="1" x14ac:dyDescent="0.2"/>
    <row r="310" s="9" customFormat="1" x14ac:dyDescent="0.2"/>
    <row r="311" s="9" customFormat="1" x14ac:dyDescent="0.2"/>
    <row r="312" s="9" customFormat="1" x14ac:dyDescent="0.2"/>
    <row r="313" s="9" customFormat="1" x14ac:dyDescent="0.2"/>
    <row r="314" s="9" customFormat="1" x14ac:dyDescent="0.2"/>
    <row r="315" s="9" customFormat="1" x14ac:dyDescent="0.2"/>
    <row r="316" s="9" customFormat="1" x14ac:dyDescent="0.2"/>
    <row r="317" s="9" customFormat="1" x14ac:dyDescent="0.2"/>
    <row r="318" s="9" customFormat="1" x14ac:dyDescent="0.2"/>
    <row r="319" s="9" customFormat="1" x14ac:dyDescent="0.2"/>
    <row r="320" s="9" customFormat="1" x14ac:dyDescent="0.2"/>
    <row r="321" s="9" customFormat="1" x14ac:dyDescent="0.2"/>
    <row r="322" s="9" customFormat="1" x14ac:dyDescent="0.2"/>
    <row r="323" s="9" customFormat="1" x14ac:dyDescent="0.2"/>
    <row r="324" s="9" customFormat="1" x14ac:dyDescent="0.2"/>
    <row r="325" s="9" customFormat="1" x14ac:dyDescent="0.2"/>
    <row r="326" s="9" customFormat="1" x14ac:dyDescent="0.2"/>
    <row r="327" s="9" customFormat="1" x14ac:dyDescent="0.2"/>
    <row r="328" s="9" customFormat="1" x14ac:dyDescent="0.2"/>
    <row r="329" s="9" customFormat="1" x14ac:dyDescent="0.2"/>
    <row r="330" s="9" customFormat="1" x14ac:dyDescent="0.2"/>
    <row r="331" s="9" customFormat="1" x14ac:dyDescent="0.2"/>
    <row r="332" s="9" customFormat="1" x14ac:dyDescent="0.2"/>
    <row r="333" s="9" customFormat="1" x14ac:dyDescent="0.2"/>
    <row r="334" s="9" customFormat="1" x14ac:dyDescent="0.2"/>
    <row r="335" s="9" customFormat="1" x14ac:dyDescent="0.2"/>
    <row r="336" s="9" customFormat="1" x14ac:dyDescent="0.2"/>
    <row r="337" s="9" customFormat="1" x14ac:dyDescent="0.2"/>
    <row r="338" s="9" customFormat="1" x14ac:dyDescent="0.2"/>
    <row r="339" s="9" customFormat="1" x14ac:dyDescent="0.2"/>
    <row r="340" s="9" customFormat="1" x14ac:dyDescent="0.2"/>
    <row r="341" s="9" customFormat="1" x14ac:dyDescent="0.2"/>
    <row r="342" s="9" customFormat="1" x14ac:dyDescent="0.2"/>
    <row r="343" s="9" customFormat="1" x14ac:dyDescent="0.2"/>
    <row r="344" s="9" customFormat="1" x14ac:dyDescent="0.2"/>
    <row r="345" s="9" customFormat="1" x14ac:dyDescent="0.2"/>
    <row r="346" s="9" customFormat="1" x14ac:dyDescent="0.2"/>
    <row r="347" s="9" customFormat="1" x14ac:dyDescent="0.2"/>
    <row r="348" s="9" customFormat="1" x14ac:dyDescent="0.2"/>
    <row r="349" s="9" customFormat="1" x14ac:dyDescent="0.2"/>
    <row r="350" s="9" customFormat="1" x14ac:dyDescent="0.2"/>
    <row r="351" s="9" customFormat="1" x14ac:dyDescent="0.2"/>
    <row r="352" s="9" customFormat="1" x14ac:dyDescent="0.2"/>
    <row r="353" s="9" customFormat="1" x14ac:dyDescent="0.2"/>
    <row r="354" s="9" customFormat="1" x14ac:dyDescent="0.2"/>
    <row r="355" s="9" customFormat="1" x14ac:dyDescent="0.2"/>
    <row r="356" s="9" customFormat="1" x14ac:dyDescent="0.2"/>
    <row r="357" s="9" customFormat="1" x14ac:dyDescent="0.2"/>
    <row r="358" s="9" customFormat="1" x14ac:dyDescent="0.2"/>
    <row r="359" s="9" customFormat="1" x14ac:dyDescent="0.2"/>
    <row r="360" s="9" customFormat="1" x14ac:dyDescent="0.2"/>
    <row r="361" s="9" customFormat="1" x14ac:dyDescent="0.2"/>
    <row r="362" s="9" customFormat="1" x14ac:dyDescent="0.2"/>
    <row r="363" s="9" customFormat="1" x14ac:dyDescent="0.2"/>
    <row r="364" s="9" customFormat="1" x14ac:dyDescent="0.2"/>
    <row r="365" s="9" customFormat="1" x14ac:dyDescent="0.2"/>
    <row r="366" s="9" customFormat="1" x14ac:dyDescent="0.2"/>
    <row r="367" s="9" customFormat="1" x14ac:dyDescent="0.2"/>
    <row r="368" s="9" customFormat="1" x14ac:dyDescent="0.2"/>
    <row r="369" s="9" customFormat="1" x14ac:dyDescent="0.2"/>
    <row r="370" s="9" customFormat="1" x14ac:dyDescent="0.2"/>
    <row r="371" s="9" customFormat="1" x14ac:dyDescent="0.2"/>
    <row r="372" s="9" customFormat="1" x14ac:dyDescent="0.2"/>
    <row r="373" s="9" customFormat="1" x14ac:dyDescent="0.2"/>
    <row r="374" s="9" customFormat="1" x14ac:dyDescent="0.2"/>
    <row r="375" s="9" customFormat="1" x14ac:dyDescent="0.2"/>
    <row r="376" s="9" customFormat="1" x14ac:dyDescent="0.2"/>
    <row r="377" s="9" customFormat="1" x14ac:dyDescent="0.2"/>
    <row r="378" s="9" customFormat="1" x14ac:dyDescent="0.2"/>
    <row r="379" s="9" customFormat="1" x14ac:dyDescent="0.2"/>
    <row r="380" s="9" customFormat="1" x14ac:dyDescent="0.2"/>
    <row r="381" s="9" customFormat="1" x14ac:dyDescent="0.2"/>
    <row r="382" s="9" customFormat="1" x14ac:dyDescent="0.2"/>
    <row r="383" s="9" customFormat="1" x14ac:dyDescent="0.2"/>
    <row r="384" s="9" customFormat="1" x14ac:dyDescent="0.2"/>
    <row r="385" s="9" customFormat="1" x14ac:dyDescent="0.2"/>
    <row r="386" s="9" customFormat="1" x14ac:dyDescent="0.2"/>
    <row r="387" s="9" customFormat="1" x14ac:dyDescent="0.2"/>
    <row r="388" s="9" customFormat="1" x14ac:dyDescent="0.2"/>
    <row r="389" s="9" customFormat="1" x14ac:dyDescent="0.2"/>
  </sheetData>
  <mergeCells count="24">
    <mergeCell ref="N4:N5"/>
    <mergeCell ref="B15:D16"/>
    <mergeCell ref="E15:F15"/>
    <mergeCell ref="E16:F16"/>
    <mergeCell ref="F3:F5"/>
    <mergeCell ref="G3:G5"/>
    <mergeCell ref="H3:J3"/>
    <mergeCell ref="K3:M3"/>
    <mergeCell ref="H4:H5"/>
    <mergeCell ref="I4:I5"/>
    <mergeCell ref="J4:J5"/>
    <mergeCell ref="K4:K5"/>
    <mergeCell ref="L4:L5"/>
    <mergeCell ref="M4:M5"/>
    <mergeCell ref="A1:B2"/>
    <mergeCell ref="C1:J2"/>
    <mergeCell ref="K1:M1"/>
    <mergeCell ref="N1:N2"/>
    <mergeCell ref="K2:M2"/>
    <mergeCell ref="A3:A5"/>
    <mergeCell ref="B3:B5"/>
    <mergeCell ref="C3:C5"/>
    <mergeCell ref="D3:D5"/>
    <mergeCell ref="E3:E5"/>
  </mergeCells>
  <conditionalFormatting sqref="L6:M6">
    <cfRule type="expression" priority="6" stopIfTrue="1">
      <formula>#REF!&gt;TODAY()+30</formula>
    </cfRule>
  </conditionalFormatting>
  <conditionalFormatting sqref="K6">
    <cfRule type="expression" priority="2" stopIfTrue="1">
      <formula>#REF!&gt;TODAY()+30</formula>
    </cfRule>
  </conditionalFormatting>
  <printOptions horizontalCentered="1"/>
  <pageMargins left="0.13" right="0.39370078740157483" top="0.32" bottom="0.25" header="0.31496062992125984" footer="0.25"/>
  <pageSetup paperSize="9" scale="48" orientation="landscape" horizontalDpi="4294967295" verticalDpi="4294967295" r:id="rId1"/>
  <headerFooter differentFirst="1" alignWithMargins="0">
    <oddFooter>&amp;R&amp;P de &amp;N</oddFooter>
    <firstFooter>&amp;R&amp;P de &amp;N</firstFooter>
  </headerFooter>
  <drawing r:id="rId2"/>
  <legacyDrawing r:id="rId3"/>
  <oleObjects>
    <mc:AlternateContent xmlns:mc="http://schemas.openxmlformats.org/markup-compatibility/2006">
      <mc:Choice Requires="x14">
        <oleObject progId="PBrush" shapeId="513025" r:id="rId4">
          <objectPr defaultSize="0" autoPict="0" r:id="rId5">
            <anchor moveWithCells="1" sizeWithCells="1">
              <from>
                <xdr:col>0</xdr:col>
                <xdr:colOff>533400</xdr:colOff>
                <xdr:row>0</xdr:row>
                <xdr:rowOff>66675</xdr:rowOff>
              </from>
              <to>
                <xdr:col>1</xdr:col>
                <xdr:colOff>333375</xdr:colOff>
                <xdr:row>1</xdr:row>
                <xdr:rowOff>476250</xdr:rowOff>
              </to>
            </anchor>
          </objectPr>
        </oleObject>
      </mc:Choice>
      <mc:Fallback>
        <oleObject progId="PBrush" shapeId="513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10</vt:i4>
      </vt:variant>
    </vt:vector>
  </HeadingPairs>
  <TitlesOfParts>
    <vt:vector size="15" baseType="lpstr">
      <vt:lpstr>Obras</vt:lpstr>
      <vt:lpstr>Equipamentos</vt:lpstr>
      <vt:lpstr>Capacitação</vt:lpstr>
      <vt:lpstr>Pesquisa</vt:lpstr>
      <vt:lpstr>Custeio</vt:lpstr>
      <vt:lpstr>Capacitação!Area_de_impressao</vt:lpstr>
      <vt:lpstr>Custeio!Area_de_impressao</vt:lpstr>
      <vt:lpstr>Equipamentos!Area_de_impressao</vt:lpstr>
      <vt:lpstr>Obras!Area_de_impressao</vt:lpstr>
      <vt:lpstr>Pesquisa!Area_de_impressao</vt:lpstr>
      <vt:lpstr>Capacitação!Titulos_de_impressao</vt:lpstr>
      <vt:lpstr>Custeio!Titulos_de_impressao</vt:lpstr>
      <vt:lpstr>Equipamentos!Titulos_de_impressao</vt:lpstr>
      <vt:lpstr>Obras!Titulos_de_impressao</vt:lpstr>
      <vt:lpstr>Pesquisa!Titulos_de_impressao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10568418</dc:creator>
  <cp:lastModifiedBy>Silvane Vieira </cp:lastModifiedBy>
  <cp:lastPrinted>2017-06-05T16:47:34Z</cp:lastPrinted>
  <dcterms:created xsi:type="dcterms:W3CDTF">2009-03-11T17:12:37Z</dcterms:created>
  <dcterms:modified xsi:type="dcterms:W3CDTF">2020-02-11T17:19:05Z</dcterms:modified>
</cp:coreProperties>
</file>